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CRRMCITLN\Downloads\"/>
    </mc:Choice>
  </mc:AlternateContent>
  <xr:revisionPtr revIDLastSave="0" documentId="13_ncr:1_{607E9CA3-B8C9-4E5E-9D36-28C0D372B82E}" xr6:coauthVersionLast="47" xr6:coauthVersionMax="47" xr10:uidLastSave="{00000000-0000-0000-0000-000000000000}"/>
  <bookViews>
    <workbookView xWindow="-108" yWindow="-108" windowWidth="23256" windowHeight="12456" xr2:uid="{251658B4-48AF-4857-8DA9-DF794E8E0E7B}"/>
  </bookViews>
  <sheets>
    <sheet name="Appendix 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" l="1"/>
  <c r="H7" i="2"/>
  <c r="H8" i="2"/>
  <c r="H9" i="2"/>
  <c r="I9" i="2" s="1"/>
  <c r="H5" i="2"/>
  <c r="I6" i="2"/>
  <c r="I7" i="2"/>
  <c r="I8" i="2"/>
  <c r="I5" i="2"/>
  <c r="E6" i="2"/>
  <c r="E7" i="2"/>
  <c r="E8" i="2"/>
  <c r="E9" i="2"/>
  <c r="E5" i="2"/>
  <c r="B6" i="2"/>
  <c r="B7" i="2"/>
  <c r="B8" i="2"/>
  <c r="B9" i="2"/>
  <c r="B5" i="2"/>
</calcChain>
</file>

<file path=xl/sharedStrings.xml><?xml version="1.0" encoding="utf-8"?>
<sst xmlns="http://schemas.openxmlformats.org/spreadsheetml/2006/main" count="17" uniqueCount="17">
  <si>
    <t>% 
Female</t>
  </si>
  <si>
    <t>Pay Gap</t>
  </si>
  <si>
    <t>All Executive Branch</t>
  </si>
  <si>
    <t>White Collar</t>
  </si>
  <si>
    <t>General Schedule</t>
  </si>
  <si>
    <t>Senior Executive Service</t>
  </si>
  <si>
    <t>Blue Collar</t>
  </si>
  <si>
    <t>September 2022 Data</t>
  </si>
  <si>
    <t>Total Employees</t>
  </si>
  <si>
    <t>Occupational Group or Pay System</t>
  </si>
  <si>
    <t>Female/ Male Salary %</t>
  </si>
  <si>
    <t>Female
Avg Salary</t>
  </si>
  <si>
    <t>Male
Avg Salary</t>
  </si>
  <si>
    <t>Source: EHRI-SDM.  Nonseasonal, full-time, permanent Executive branch employees in a pay status.</t>
  </si>
  <si>
    <t>Appendix 2: Female Distribution &amp; Pay Gaps by Federal Govt. Civilian Occupational Group or Pay System</t>
  </si>
  <si>
    <t>Male Employees</t>
  </si>
  <si>
    <t>Female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</si>
</sst>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2"/>
      <color theme="1"/>
      <name val="Calibri"/>
      <family val="2"/>
      <scheme val="minor"/>
    </font>
    <font>
      <sz val="14"/>
      <color theme="3"/>
      <name val="Source Sans Pro"/>
      <family val="2"/>
    </font>
    <font>
      <sz val="12"/>
      <color theme="1"/>
      <name val="Source Sans Pro"/>
      <family val="2"/>
    </font>
    <font>
      <sz val="12"/>
      <color theme="3"/>
      <name val="Source Sans Pro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4" applyNumberFormat="0" applyAlignment="0" applyProtection="0"/>
    <xf numFmtId="0" fontId="10" fillId="7" borderId="5" applyNumberFormat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3" fillId="8" borderId="7" applyNumberFormat="0" applyAlignment="0" applyProtection="0"/>
    <xf numFmtId="0" fontId="14" fillId="0" borderId="0" applyNumberFormat="0" applyFill="0" applyBorder="0" applyAlignment="0" applyProtection="0"/>
    <xf numFmtId="0" fontId="4" fillId="9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7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">
    <xf numFmtId="0" fontId="0" fillId="0" borderId="0" xfId="0"/>
    <xf numFmtId="0" fontId="20" fillId="0" borderId="0" xfId="0" applyFont="1"/>
    <xf numFmtId="165" fontId="20" fillId="0" borderId="0" xfId="44" applyNumberFormat="1" applyFont="1"/>
    <xf numFmtId="164" fontId="20" fillId="0" borderId="0" xfId="46" applyNumberFormat="1" applyFont="1"/>
    <xf numFmtId="166" fontId="20" fillId="0" borderId="0" xfId="45" applyNumberFormat="1" applyFont="1"/>
    <xf numFmtId="0" fontId="20" fillId="0" borderId="0" xfId="0" applyFont="1" applyAlignment="1">
      <alignment vertical="top" wrapText="1"/>
    </xf>
    <xf numFmtId="0" fontId="22" fillId="0" borderId="0" xfId="0" applyFont="1"/>
    <xf numFmtId="0" fontId="21" fillId="2" borderId="0" xfId="2" applyFont="1" applyFill="1" applyBorder="1"/>
    <xf numFmtId="0" fontId="23" fillId="0" borderId="1" xfId="3" applyFont="1"/>
  </cellXfs>
  <cellStyles count="47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36" xr:uid="{0186E5F1-B68B-4A43-A631-B06C3A67BF30}"/>
    <cellStyle name="60% - Accent2 2" xfId="37" xr:uid="{E20165F5-9138-479B-865A-26C73C1068C3}"/>
    <cellStyle name="60% - Accent3 2" xfId="38" xr:uid="{AE9C0D32-AC66-4DC2-ABD6-93428FE2F24D}"/>
    <cellStyle name="60% - Accent4 2" xfId="39" xr:uid="{D78B9E41-C87D-49C1-AD55-F0A5F8D11D14}"/>
    <cellStyle name="60% - Accent5 2" xfId="40" xr:uid="{4FEBE02D-5D72-41D8-B768-E451FBCC740C}"/>
    <cellStyle name="60% - Accent6 2" xfId="41" xr:uid="{53426B73-DAFF-4957-8394-FD86BF2DC73F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omma" xfId="44" builtinId="3"/>
    <cellStyle name="Currency" xfId="45" builtinId="4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42" xr:uid="{587005EA-4A64-4EB1-BFC7-4193E72BE5D5}"/>
    <cellStyle name="Normal" xfId="0" builtinId="0"/>
    <cellStyle name="Normal 2" xfId="1" xr:uid="{71AEC98F-C5C9-4D9F-BDA2-7FA510965CDE}"/>
    <cellStyle name="Note" xfId="15" builtinId="10" customBuiltin="1"/>
    <cellStyle name="Output" xfId="10" builtinId="21" customBuiltin="1"/>
    <cellStyle name="Percent" xfId="46" builtinId="5"/>
    <cellStyle name="Title" xfId="2" builtinId="15"/>
    <cellStyle name="Title 2" xfId="43" xr:uid="{5A9DB900-D5BB-40A3-B030-18E47CD4042D}"/>
    <cellStyle name="Total" xfId="17" builtinId="25" customBuiltin="1"/>
    <cellStyle name="Warning Text" xfId="14" builtinId="11" customBuiltin="1"/>
  </cellStyles>
  <dxfs count="11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09361CD-A7A9-4662-817B-621A1329962E}" name="FederalFemaleDistributionByPaySystemAndPayGapsSeptember2022" displayName="FederalFemaleDistributionByPaySystemAndPayGapsSeptember2022" ref="A4:I9" totalsRowShown="0" headerRowDxfId="10" dataDxfId="9">
  <autoFilter ref="A4:I9" xr:uid="{C09361CD-A7A9-4662-817B-621A1329962E}"/>
  <tableColumns count="9">
    <tableColumn id="1" xr3:uid="{E3E19405-1230-46B6-9E36-B4E1DF5C86C1}" name="Occupational Group or Pay System" dataDxfId="8"/>
    <tableColumn id="2" xr3:uid="{52E5B26B-CEE2-4350-BB34-42951352B602}" name="Total Employees" dataDxfId="7" dataCellStyle="Comma">
      <calculatedColumnFormula>FederalFemaleDistributionByPaySystemAndPayGapsSeptember2022[[#This Row],[Male Employees]]+FederalFemaleDistributionByPaySystemAndPayGapsSeptember2022[[#This Row],[Female Employees]]</calculatedColumnFormula>
    </tableColumn>
    <tableColumn id="3" xr3:uid="{81138670-5651-47FD-A35C-4EEDE5994B1B}" name="Male Employees" dataDxfId="6" dataCellStyle="Comma"/>
    <tableColumn id="4" xr3:uid="{5590B010-854C-4929-A189-A5968CCF1B84}" name="Female Employees" dataDxfId="5" dataCellStyle="Comma"/>
    <tableColumn id="5" xr3:uid="{3F69FF72-1B6A-4216-89DF-A35D29CE7F4D}" name="% _x000a_Female" dataDxfId="4" dataCellStyle="Percent">
      <calculatedColumnFormula>FederalFemaleDistributionByPaySystemAndPayGapsSeptember2022[[#This Row],[Female Employees]]/FederalFemaleDistributionByPaySystemAndPayGapsSeptember2022[[#This Row],[Total Employees]]</calculatedColumnFormula>
    </tableColumn>
    <tableColumn id="6" xr3:uid="{129A579F-C09F-4108-8C96-DEFD240FEDDE}" name="Male_x000a_Avg Salary" dataDxfId="3" dataCellStyle="Currency"/>
    <tableColumn id="7" xr3:uid="{384BFCF9-9B09-4A53-9397-7CFF1851AF17}" name="Female_x000a_Avg Salary" dataDxfId="2" dataCellStyle="Currency"/>
    <tableColumn id="8" xr3:uid="{F41644CF-C5A6-4F89-8160-26245C1CBA01}" name="Female/ Male Salary %" dataDxfId="1" dataCellStyle="Percent">
      <calculatedColumnFormula>FederalFemaleDistributionByPaySystemAndPayGapsSeptember2022[[#This Row],[Female
Avg Salary]]/FederalFemaleDistributionByPaySystemAndPayGapsSeptember2022[[#This Row],[Male
Avg Salary]]</calculatedColumnFormula>
    </tableColumn>
    <tableColumn id="9" xr3:uid="{12DBC9ED-8394-4C03-A324-3BD667702DF0}" name="Pay Gap" dataDxfId="0" dataCellStyle="Percent">
      <calculatedColumnFormula>1-FederalFemaleDistributionByPaySystemAndPayGapsSeptember2022[[#This Row],[Female/ Male Salary %]]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E4D15-061C-42F8-B6BB-A598CC1284E3}">
  <dimension ref="A1:I11"/>
  <sheetViews>
    <sheetView tabSelected="1" workbookViewId="0">
      <selection activeCell="D5" sqref="D5"/>
    </sheetView>
  </sheetViews>
  <sheetFormatPr defaultRowHeight="14.4" x14ac:dyDescent="0.3"/>
  <cols>
    <col min="1" max="1" width="26" customWidth="1"/>
    <col min="2" max="2" width="13.5546875" customWidth="1"/>
    <col min="3" max="3" width="13.21875" bestFit="1" customWidth="1"/>
    <col min="4" max="4" width="13.21875" customWidth="1"/>
    <col min="6" max="7" width="12.5546875" bestFit="1" customWidth="1"/>
    <col min="8" max="8" width="11.44140625" customWidth="1"/>
    <col min="9" max="9" width="10.21875" customWidth="1"/>
  </cols>
  <sheetData>
    <row r="1" spans="1:9" ht="18" x14ac:dyDescent="0.35">
      <c r="A1" s="7" t="s">
        <v>14</v>
      </c>
    </row>
    <row r="2" spans="1:9" ht="16.2" thickBot="1" x14ac:dyDescent="0.35">
      <c r="A2" s="8" t="s">
        <v>7</v>
      </c>
    </row>
    <row r="3" spans="1:9" ht="15" thickTop="1" x14ac:dyDescent="0.3"/>
    <row r="4" spans="1:9" ht="46.8" x14ac:dyDescent="0.3">
      <c r="A4" s="5" t="s">
        <v>9</v>
      </c>
      <c r="B4" s="5" t="s">
        <v>8</v>
      </c>
      <c r="C4" s="5" t="s">
        <v>15</v>
      </c>
      <c r="D4" s="5" t="s">
        <v>16</v>
      </c>
      <c r="E4" s="5" t="s">
        <v>0</v>
      </c>
      <c r="F4" s="5" t="s">
        <v>12</v>
      </c>
      <c r="G4" s="5" t="s">
        <v>11</v>
      </c>
      <c r="H4" s="5" t="s">
        <v>10</v>
      </c>
      <c r="I4" s="5" t="s">
        <v>1</v>
      </c>
    </row>
    <row r="5" spans="1:9" ht="15.6" x14ac:dyDescent="0.3">
      <c r="A5" s="1" t="s">
        <v>2</v>
      </c>
      <c r="B5" s="2">
        <f>FederalFemaleDistributionByPaySystemAndPayGapsSeptember2022[[#This Row],[Male Employees]]+FederalFemaleDistributionByPaySystemAndPayGapsSeptember2022[[#This Row],[Female Employees]]</f>
        <v>1958508</v>
      </c>
      <c r="C5" s="2">
        <v>1094329</v>
      </c>
      <c r="D5" s="2">
        <v>864179</v>
      </c>
      <c r="E5" s="3">
        <f>FederalFemaleDistributionByPaySystemAndPayGapsSeptember2022[[#This Row],[Female Employees]]/FederalFemaleDistributionByPaySystemAndPayGapsSeptember2022[[#This Row],[Total Employees]]</f>
        <v>0.44124353844865583</v>
      </c>
      <c r="F5" s="4">
        <v>99322</v>
      </c>
      <c r="G5" s="4">
        <v>93782</v>
      </c>
      <c r="H5" s="3">
        <f>FederalFemaleDistributionByPaySystemAndPayGapsSeptember2022[[#This Row],[Female
Avg Salary]]/FederalFemaleDistributionByPaySystemAndPayGapsSeptember2022[[#This Row],[Male
Avg Salary]]</f>
        <v>0.94422182396649279</v>
      </c>
      <c r="I5" s="3">
        <f>1-FederalFemaleDistributionByPaySystemAndPayGapsSeptember2022[[#This Row],[Female/ Male Salary %]]</f>
        <v>5.577817603350721E-2</v>
      </c>
    </row>
    <row r="6" spans="1:9" ht="15.6" x14ac:dyDescent="0.3">
      <c r="A6" s="1" t="s">
        <v>3</v>
      </c>
      <c r="B6" s="2">
        <f>FederalFemaleDistributionByPaySystemAndPayGapsSeptember2022[[#This Row],[Male Employees]]+FederalFemaleDistributionByPaySystemAndPayGapsSeptember2022[[#This Row],[Female Employees]]</f>
        <v>1793420</v>
      </c>
      <c r="C6" s="2">
        <v>947992</v>
      </c>
      <c r="D6" s="2">
        <v>845428</v>
      </c>
      <c r="E6" s="3">
        <f>FederalFemaleDistributionByPaySystemAndPayGapsSeptember2022[[#This Row],[Female Employees]]/FederalFemaleDistributionByPaySystemAndPayGapsSeptember2022[[#This Row],[Total Employees]]</f>
        <v>0.47140547111106157</v>
      </c>
      <c r="F6" s="4">
        <v>104473</v>
      </c>
      <c r="G6" s="4">
        <v>94512</v>
      </c>
      <c r="H6" s="3">
        <f>FederalFemaleDistributionByPaySystemAndPayGapsSeptember2022[[#This Row],[Female
Avg Salary]]/FederalFemaleDistributionByPaySystemAndPayGapsSeptember2022[[#This Row],[Male
Avg Salary]]</f>
        <v>0.9046547911900682</v>
      </c>
      <c r="I6" s="3">
        <f>1-FederalFemaleDistributionByPaySystemAndPayGapsSeptember2022[[#This Row],[Female/ Male Salary %]]</f>
        <v>9.5345208809931803E-2</v>
      </c>
    </row>
    <row r="7" spans="1:9" ht="15.6" x14ac:dyDescent="0.3">
      <c r="A7" s="1" t="s">
        <v>4</v>
      </c>
      <c r="B7" s="2">
        <f>FederalFemaleDistributionByPaySystemAndPayGapsSeptember2022[[#This Row],[Male Employees]]+FederalFemaleDistributionByPaySystemAndPayGapsSeptember2022[[#This Row],[Female Employees]]</f>
        <v>1374711</v>
      </c>
      <c r="C7" s="2">
        <v>710354</v>
      </c>
      <c r="D7" s="2">
        <v>664357</v>
      </c>
      <c r="E7" s="3">
        <f>FederalFemaleDistributionByPaySystemAndPayGapsSeptember2022[[#This Row],[Female Employees]]/FederalFemaleDistributionByPaySystemAndPayGapsSeptember2022[[#This Row],[Total Employees]]</f>
        <v>0.4832703019034546</v>
      </c>
      <c r="F7" s="4">
        <v>96306</v>
      </c>
      <c r="G7" s="4">
        <v>87781</v>
      </c>
      <c r="H7" s="3">
        <f>FederalFemaleDistributionByPaySystemAndPayGapsSeptember2022[[#This Row],[Female
Avg Salary]]/FederalFemaleDistributionByPaySystemAndPayGapsSeptember2022[[#This Row],[Male
Avg Salary]]</f>
        <v>0.9114800739310116</v>
      </c>
      <c r="I7" s="3">
        <f>1-FederalFemaleDistributionByPaySystemAndPayGapsSeptember2022[[#This Row],[Female/ Male Salary %]]</f>
        <v>8.8519926068988397E-2</v>
      </c>
    </row>
    <row r="8" spans="1:9" ht="15.6" x14ac:dyDescent="0.3">
      <c r="A8" s="1" t="s">
        <v>5</v>
      </c>
      <c r="B8" s="2">
        <f>FederalFemaleDistributionByPaySystemAndPayGapsSeptember2022[[#This Row],[Male Employees]]+FederalFemaleDistributionByPaySystemAndPayGapsSeptember2022[[#This Row],[Female Employees]]</f>
        <v>8199</v>
      </c>
      <c r="C8" s="2">
        <v>4974</v>
      </c>
      <c r="D8" s="2">
        <v>3225</v>
      </c>
      <c r="E8" s="3">
        <f>FederalFemaleDistributionByPaySystemAndPayGapsSeptember2022[[#This Row],[Female Employees]]/FederalFemaleDistributionByPaySystemAndPayGapsSeptember2022[[#This Row],[Total Employees]]</f>
        <v>0.39334065129893891</v>
      </c>
      <c r="F8" s="4">
        <v>192613</v>
      </c>
      <c r="G8" s="4">
        <v>191143</v>
      </c>
      <c r="H8" s="3">
        <f>FederalFemaleDistributionByPaySystemAndPayGapsSeptember2022[[#This Row],[Female
Avg Salary]]/FederalFemaleDistributionByPaySystemAndPayGapsSeptember2022[[#This Row],[Male
Avg Salary]]</f>
        <v>0.99236811637843758</v>
      </c>
      <c r="I8" s="3">
        <f>1-FederalFemaleDistributionByPaySystemAndPayGapsSeptember2022[[#This Row],[Female/ Male Salary %]]</f>
        <v>7.6318836215624186E-3</v>
      </c>
    </row>
    <row r="9" spans="1:9" ht="15.6" x14ac:dyDescent="0.3">
      <c r="A9" s="1" t="s">
        <v>6</v>
      </c>
      <c r="B9" s="2">
        <f>FederalFemaleDistributionByPaySystemAndPayGapsSeptember2022[[#This Row],[Male Employees]]+FederalFemaleDistributionByPaySystemAndPayGapsSeptember2022[[#This Row],[Female Employees]]</f>
        <v>163893</v>
      </c>
      <c r="C9" s="2">
        <v>145725</v>
      </c>
      <c r="D9" s="2">
        <v>18168</v>
      </c>
      <c r="E9" s="3">
        <f>FederalFemaleDistributionByPaySystemAndPayGapsSeptember2022[[#This Row],[Female Employees]]/FederalFemaleDistributionByPaySystemAndPayGapsSeptember2022[[#This Row],[Total Employees]]</f>
        <v>0.1108528125057202</v>
      </c>
      <c r="F9" s="4">
        <v>65040</v>
      </c>
      <c r="G9" s="4">
        <v>53717</v>
      </c>
      <c r="H9" s="3">
        <f>FederalFemaleDistributionByPaySystemAndPayGapsSeptember2022[[#This Row],[Female
Avg Salary]]/FederalFemaleDistributionByPaySystemAndPayGapsSeptember2022[[#This Row],[Male
Avg Salary]]</f>
        <v>0.82590713407134075</v>
      </c>
      <c r="I9" s="3">
        <f>1-FederalFemaleDistributionByPaySystemAndPayGapsSeptember2022[[#This Row],[Female/ Male Salary %]]</f>
        <v>0.17409286592865925</v>
      </c>
    </row>
    <row r="11" spans="1:9" ht="15.6" x14ac:dyDescent="0.3">
      <c r="A11" s="6" t="s">
        <v>13</v>
      </c>
    </row>
  </sheetData>
  <sheetProtection algorithmName="SHA-512" hashValue="a61Z2snC8uhn5Np0tWxnBdpY1RxjFY9Ps7lzNMm5TkdGsaPSbXHQojfgpDw3Sl5Xh1Z3S96qdqjaaore4VOjjw==" saltValue="zlxGLB4su7Dmi0L4Tyj+1g==" spinCount="100000" sheet="1" objects="1" scenarios="1" sort="0" autoFilter="0"/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2</vt:lpstr>
    </vt:vector>
  </TitlesOfParts>
  <Company>OPM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Gender Distribution and Pay Gaps for the Federal Government's Civilian Workforce</dc:title>
  <dc:creator>U.S.Office of Personnel Management</dc:creator>
  <cp:keywords>September 2022 Data</cp:keywords>
  <cp:lastModifiedBy>Ngo, Tristian L. (CTR)</cp:lastModifiedBy>
  <cp:lastPrinted>2023-05-30T12:43:12Z</cp:lastPrinted>
  <dcterms:created xsi:type="dcterms:W3CDTF">2022-09-26T19:54:32Z</dcterms:created>
  <dcterms:modified xsi:type="dcterms:W3CDTF">2024-07-05T17:53:16Z</dcterms:modified>
</cp:coreProperties>
</file>