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CRRMCITLN\Downloads\"/>
    </mc:Choice>
  </mc:AlternateContent>
  <xr:revisionPtr revIDLastSave="0" documentId="13_ncr:1_{2978D2EB-C398-4527-B81E-25382F5CFA5D}" xr6:coauthVersionLast="47" xr6:coauthVersionMax="47" xr10:uidLastSave="{00000000-0000-0000-0000-000000000000}"/>
  <bookViews>
    <workbookView xWindow="-108" yWindow="-108" windowWidth="23256" windowHeight="12456" firstSheet="2" activeTab="2" xr2:uid="{785A88BA-D3CD-4FEA-BEA5-8F9C7175889E}"/>
  </bookViews>
  <sheets>
    <sheet name="Males" sheetId="1" state="hidden" r:id="rId1"/>
    <sheet name="Females" sheetId="2" state="hidden" r:id="rId2"/>
    <sheet name="Appendix 8" sheetId="4" r:id="rId3"/>
  </sheets>
  <externalReferences>
    <externalReference r:id="rId4"/>
  </externalReferences>
  <definedNames>
    <definedName name="_xlnm.Print_Titles" localSheetId="1">Females!$A:$A,Females!$6:$9</definedName>
    <definedName name="_xlnm.Print_Titles" localSheetId="0">Males!$A:$A,Males!$6:$9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21" i="2" l="1"/>
  <c r="Y321" i="2"/>
  <c r="V321" i="2"/>
  <c r="U321" i="2"/>
  <c r="R321" i="2"/>
  <c r="Q321" i="2"/>
  <c r="N321" i="2"/>
  <c r="M321" i="2"/>
  <c r="J321" i="2"/>
  <c r="I321" i="2"/>
  <c r="F321" i="2"/>
  <c r="E321" i="2"/>
  <c r="C321" i="2"/>
  <c r="B321" i="2"/>
  <c r="Z320" i="2"/>
  <c r="Y320" i="2"/>
  <c r="V320" i="2"/>
  <c r="U320" i="2"/>
  <c r="R320" i="2"/>
  <c r="Q320" i="2"/>
  <c r="N320" i="2"/>
  <c r="M320" i="2"/>
  <c r="J320" i="2"/>
  <c r="I320" i="2"/>
  <c r="F320" i="2"/>
  <c r="E320" i="2"/>
  <c r="C320" i="2"/>
  <c r="B320" i="2"/>
  <c r="Z319" i="2"/>
  <c r="Y319" i="2"/>
  <c r="V319" i="2"/>
  <c r="U319" i="2"/>
  <c r="R319" i="2"/>
  <c r="Q319" i="2"/>
  <c r="N319" i="2"/>
  <c r="M319" i="2"/>
  <c r="J319" i="2"/>
  <c r="I319" i="2"/>
  <c r="F319" i="2"/>
  <c r="E319" i="2"/>
  <c r="C319" i="2"/>
  <c r="B319" i="2"/>
  <c r="Z318" i="2"/>
  <c r="Y318" i="2"/>
  <c r="V318" i="2"/>
  <c r="U318" i="2"/>
  <c r="R318" i="2"/>
  <c r="Q318" i="2"/>
  <c r="N318" i="2"/>
  <c r="M318" i="2"/>
  <c r="J318" i="2"/>
  <c r="I318" i="2"/>
  <c r="F318" i="2"/>
  <c r="E318" i="2"/>
  <c r="C318" i="2"/>
  <c r="AA318" i="2" s="1"/>
  <c r="B318" i="2"/>
  <c r="Z317" i="2"/>
  <c r="Y317" i="2"/>
  <c r="V317" i="2"/>
  <c r="U317" i="2"/>
  <c r="R317" i="2"/>
  <c r="Q317" i="2"/>
  <c r="N317" i="2"/>
  <c r="M317" i="2"/>
  <c r="J317" i="2"/>
  <c r="I317" i="2"/>
  <c r="F317" i="2"/>
  <c r="E317" i="2"/>
  <c r="C317" i="2"/>
  <c r="B317" i="2"/>
  <c r="Z316" i="2"/>
  <c r="Y316" i="2"/>
  <c r="V316" i="2"/>
  <c r="U316" i="2"/>
  <c r="R316" i="2"/>
  <c r="Q316" i="2"/>
  <c r="N316" i="2"/>
  <c r="M316" i="2"/>
  <c r="J316" i="2"/>
  <c r="I316" i="2"/>
  <c r="F316" i="2"/>
  <c r="E316" i="2"/>
  <c r="C316" i="2"/>
  <c r="B316" i="2"/>
  <c r="Z315" i="2"/>
  <c r="Y315" i="2"/>
  <c r="V315" i="2"/>
  <c r="U315" i="2"/>
  <c r="R315" i="2"/>
  <c r="Q315" i="2"/>
  <c r="N315" i="2"/>
  <c r="M315" i="2"/>
  <c r="J315" i="2"/>
  <c r="I315" i="2"/>
  <c r="F315" i="2"/>
  <c r="E315" i="2"/>
  <c r="C315" i="2"/>
  <c r="B315" i="2"/>
  <c r="Z314" i="2"/>
  <c r="Y314" i="2"/>
  <c r="V314" i="2"/>
  <c r="U314" i="2"/>
  <c r="R314" i="2"/>
  <c r="Q314" i="2"/>
  <c r="N314" i="2"/>
  <c r="M314" i="2"/>
  <c r="J314" i="2"/>
  <c r="I314" i="2"/>
  <c r="F314" i="2"/>
  <c r="E314" i="2"/>
  <c r="C314" i="2"/>
  <c r="B314" i="2"/>
  <c r="Z313" i="2"/>
  <c r="Y313" i="2"/>
  <c r="V313" i="2"/>
  <c r="U313" i="2"/>
  <c r="R313" i="2"/>
  <c r="Q313" i="2"/>
  <c r="N313" i="2"/>
  <c r="M313" i="2"/>
  <c r="J313" i="2"/>
  <c r="I313" i="2"/>
  <c r="F313" i="2"/>
  <c r="E313" i="2"/>
  <c r="C313" i="2"/>
  <c r="B313" i="2"/>
  <c r="Z312" i="2"/>
  <c r="Y312" i="2"/>
  <c r="V312" i="2"/>
  <c r="U312" i="2"/>
  <c r="R312" i="2"/>
  <c r="Q312" i="2"/>
  <c r="N312" i="2"/>
  <c r="M312" i="2"/>
  <c r="J312" i="2"/>
  <c r="I312" i="2"/>
  <c r="F312" i="2"/>
  <c r="E312" i="2"/>
  <c r="C312" i="2"/>
  <c r="B312" i="2"/>
  <c r="Z311" i="2"/>
  <c r="Y311" i="2"/>
  <c r="V311" i="2"/>
  <c r="U311" i="2"/>
  <c r="R311" i="2"/>
  <c r="Q311" i="2"/>
  <c r="N311" i="2"/>
  <c r="M311" i="2"/>
  <c r="J311" i="2"/>
  <c r="I311" i="2"/>
  <c r="F311" i="2"/>
  <c r="E311" i="2"/>
  <c r="C311" i="2"/>
  <c r="AA311" i="2" s="1"/>
  <c r="B311" i="2"/>
  <c r="Z310" i="2"/>
  <c r="Y310" i="2"/>
  <c r="V310" i="2"/>
  <c r="U310" i="2"/>
  <c r="R310" i="2"/>
  <c r="Q310" i="2"/>
  <c r="N310" i="2"/>
  <c r="M310" i="2"/>
  <c r="J310" i="2"/>
  <c r="I310" i="2"/>
  <c r="F310" i="2"/>
  <c r="E310" i="2"/>
  <c r="C310" i="2"/>
  <c r="S310" i="2" s="1"/>
  <c r="B310" i="2"/>
  <c r="Z309" i="2"/>
  <c r="Y309" i="2"/>
  <c r="V309" i="2"/>
  <c r="U309" i="2"/>
  <c r="R309" i="2"/>
  <c r="Q309" i="2"/>
  <c r="N309" i="2"/>
  <c r="M309" i="2"/>
  <c r="J309" i="2"/>
  <c r="I309" i="2"/>
  <c r="F309" i="2"/>
  <c r="E309" i="2"/>
  <c r="C309" i="2"/>
  <c r="AA309" i="2" s="1"/>
  <c r="B309" i="2"/>
  <c r="Z308" i="2"/>
  <c r="Y308" i="2"/>
  <c r="V308" i="2"/>
  <c r="U308" i="2"/>
  <c r="R308" i="2"/>
  <c r="Q308" i="2"/>
  <c r="N308" i="2"/>
  <c r="M308" i="2"/>
  <c r="J308" i="2"/>
  <c r="I308" i="2"/>
  <c r="F308" i="2"/>
  <c r="E308" i="2"/>
  <c r="C308" i="2"/>
  <c r="B308" i="2"/>
  <c r="Z307" i="2"/>
  <c r="Y307" i="2"/>
  <c r="V307" i="2"/>
  <c r="U307" i="2"/>
  <c r="R307" i="2"/>
  <c r="Q307" i="2"/>
  <c r="N307" i="2"/>
  <c r="M307" i="2"/>
  <c r="J307" i="2"/>
  <c r="I307" i="2"/>
  <c r="F307" i="2"/>
  <c r="E307" i="2"/>
  <c r="C307" i="2"/>
  <c r="B307" i="2"/>
  <c r="Z306" i="2"/>
  <c r="Y306" i="2"/>
  <c r="V306" i="2"/>
  <c r="U306" i="2"/>
  <c r="R306" i="2"/>
  <c r="Q306" i="2"/>
  <c r="N306" i="2"/>
  <c r="M306" i="2"/>
  <c r="J306" i="2"/>
  <c r="I306" i="2"/>
  <c r="F306" i="2"/>
  <c r="E306" i="2"/>
  <c r="C306" i="2"/>
  <c r="B306" i="2"/>
  <c r="Z305" i="2"/>
  <c r="Y305" i="2"/>
  <c r="V305" i="2"/>
  <c r="U305" i="2"/>
  <c r="R305" i="2"/>
  <c r="Q305" i="2"/>
  <c r="N305" i="2"/>
  <c r="M305" i="2"/>
  <c r="J305" i="2"/>
  <c r="I305" i="2"/>
  <c r="F305" i="2"/>
  <c r="E305" i="2"/>
  <c r="C305" i="2"/>
  <c r="B305" i="2"/>
  <c r="Z304" i="2"/>
  <c r="Y304" i="2"/>
  <c r="V304" i="2"/>
  <c r="U304" i="2"/>
  <c r="S304" i="2"/>
  <c r="R304" i="2"/>
  <c r="Q304" i="2"/>
  <c r="N304" i="2"/>
  <c r="M304" i="2"/>
  <c r="J304" i="2"/>
  <c r="I304" i="2"/>
  <c r="F304" i="2"/>
  <c r="E304" i="2"/>
  <c r="C304" i="2"/>
  <c r="B304" i="2"/>
  <c r="Z303" i="2"/>
  <c r="Y303" i="2"/>
  <c r="V303" i="2"/>
  <c r="U303" i="2"/>
  <c r="R303" i="2"/>
  <c r="Q303" i="2"/>
  <c r="N303" i="2"/>
  <c r="M303" i="2"/>
  <c r="J303" i="2"/>
  <c r="I303" i="2"/>
  <c r="F303" i="2"/>
  <c r="E303" i="2"/>
  <c r="C303" i="2"/>
  <c r="AA303" i="2" s="1"/>
  <c r="B303" i="2"/>
  <c r="Z302" i="2"/>
  <c r="Y302" i="2"/>
  <c r="V302" i="2"/>
  <c r="U302" i="2"/>
  <c r="R302" i="2"/>
  <c r="Q302" i="2"/>
  <c r="N302" i="2"/>
  <c r="M302" i="2"/>
  <c r="J302" i="2"/>
  <c r="I302" i="2"/>
  <c r="F302" i="2"/>
  <c r="E302" i="2"/>
  <c r="C302" i="2"/>
  <c r="AA302" i="2" s="1"/>
  <c r="B302" i="2"/>
  <c r="Z301" i="2"/>
  <c r="Y301" i="2"/>
  <c r="V301" i="2"/>
  <c r="U301" i="2"/>
  <c r="R301" i="2"/>
  <c r="Q301" i="2"/>
  <c r="N301" i="2"/>
  <c r="M301" i="2"/>
  <c r="J301" i="2"/>
  <c r="I301" i="2"/>
  <c r="F301" i="2"/>
  <c r="E301" i="2"/>
  <c r="C301" i="2"/>
  <c r="AA301" i="2" s="1"/>
  <c r="B301" i="2"/>
  <c r="Z300" i="2"/>
  <c r="Y300" i="2"/>
  <c r="V300" i="2"/>
  <c r="U300" i="2"/>
  <c r="R300" i="2"/>
  <c r="Q300" i="2"/>
  <c r="N300" i="2"/>
  <c r="M300" i="2"/>
  <c r="J300" i="2"/>
  <c r="I300" i="2"/>
  <c r="F300" i="2"/>
  <c r="E300" i="2"/>
  <c r="C300" i="2"/>
  <c r="B300" i="2"/>
  <c r="Z299" i="2"/>
  <c r="Y299" i="2"/>
  <c r="V299" i="2"/>
  <c r="U299" i="2"/>
  <c r="R299" i="2"/>
  <c r="Q299" i="2"/>
  <c r="N299" i="2"/>
  <c r="M299" i="2"/>
  <c r="J299" i="2"/>
  <c r="I299" i="2"/>
  <c r="F299" i="2"/>
  <c r="E299" i="2"/>
  <c r="C299" i="2"/>
  <c r="AA299" i="2" s="1"/>
  <c r="B299" i="2"/>
  <c r="Z298" i="2"/>
  <c r="Y298" i="2"/>
  <c r="V298" i="2"/>
  <c r="U298" i="2"/>
  <c r="R298" i="2"/>
  <c r="Q298" i="2"/>
  <c r="N298" i="2"/>
  <c r="M298" i="2"/>
  <c r="J298" i="2"/>
  <c r="I298" i="2"/>
  <c r="F298" i="2"/>
  <c r="E298" i="2"/>
  <c r="C298" i="2"/>
  <c r="B298" i="2"/>
  <c r="Z297" i="2"/>
  <c r="Y297" i="2"/>
  <c r="V297" i="2"/>
  <c r="U297" i="2"/>
  <c r="R297" i="2"/>
  <c r="Q297" i="2"/>
  <c r="N297" i="2"/>
  <c r="M297" i="2"/>
  <c r="J297" i="2"/>
  <c r="I297" i="2"/>
  <c r="F297" i="2"/>
  <c r="E297" i="2"/>
  <c r="C297" i="2"/>
  <c r="AA297" i="2" s="1"/>
  <c r="B297" i="2"/>
  <c r="Z296" i="2"/>
  <c r="Y296" i="2"/>
  <c r="V296" i="2"/>
  <c r="U296" i="2"/>
  <c r="R296" i="2"/>
  <c r="Q296" i="2"/>
  <c r="N296" i="2"/>
  <c r="M296" i="2"/>
  <c r="J296" i="2"/>
  <c r="I296" i="2"/>
  <c r="F296" i="2"/>
  <c r="E296" i="2"/>
  <c r="C296" i="2"/>
  <c r="B296" i="2"/>
  <c r="Z295" i="2"/>
  <c r="Y295" i="2"/>
  <c r="V295" i="2"/>
  <c r="U295" i="2"/>
  <c r="R295" i="2"/>
  <c r="Q295" i="2"/>
  <c r="N295" i="2"/>
  <c r="M295" i="2"/>
  <c r="J295" i="2"/>
  <c r="I295" i="2"/>
  <c r="F295" i="2"/>
  <c r="E295" i="2"/>
  <c r="C295" i="2"/>
  <c r="B295" i="2"/>
  <c r="Z294" i="2"/>
  <c r="Y294" i="2"/>
  <c r="V294" i="2"/>
  <c r="U294" i="2"/>
  <c r="R294" i="2"/>
  <c r="Q294" i="2"/>
  <c r="N294" i="2"/>
  <c r="M294" i="2"/>
  <c r="J294" i="2"/>
  <c r="I294" i="2"/>
  <c r="F294" i="2"/>
  <c r="E294" i="2"/>
  <c r="C294" i="2"/>
  <c r="AA294" i="2" s="1"/>
  <c r="B294" i="2"/>
  <c r="Z293" i="2"/>
  <c r="Y293" i="2"/>
  <c r="V293" i="2"/>
  <c r="U293" i="2"/>
  <c r="R293" i="2"/>
  <c r="Q293" i="2"/>
  <c r="N293" i="2"/>
  <c r="M293" i="2"/>
  <c r="J293" i="2"/>
  <c r="I293" i="2"/>
  <c r="F293" i="2"/>
  <c r="E293" i="2"/>
  <c r="C293" i="2"/>
  <c r="B293" i="2"/>
  <c r="Z292" i="2"/>
  <c r="Y292" i="2"/>
  <c r="V292" i="2"/>
  <c r="U292" i="2"/>
  <c r="R292" i="2"/>
  <c r="Q292" i="2"/>
  <c r="N292" i="2"/>
  <c r="M292" i="2"/>
  <c r="J292" i="2"/>
  <c r="I292" i="2"/>
  <c r="F292" i="2"/>
  <c r="E292" i="2"/>
  <c r="C292" i="2"/>
  <c r="AA292" i="2" s="1"/>
  <c r="B292" i="2"/>
  <c r="Z291" i="2"/>
  <c r="Y291" i="2"/>
  <c r="V291" i="2"/>
  <c r="U291" i="2"/>
  <c r="R291" i="2"/>
  <c r="Q291" i="2"/>
  <c r="N291" i="2"/>
  <c r="M291" i="2"/>
  <c r="J291" i="2"/>
  <c r="I291" i="2"/>
  <c r="F291" i="2"/>
  <c r="E291" i="2"/>
  <c r="C291" i="2"/>
  <c r="B291" i="2"/>
  <c r="Z290" i="2"/>
  <c r="Y290" i="2"/>
  <c r="V290" i="2"/>
  <c r="U290" i="2"/>
  <c r="R290" i="2"/>
  <c r="Q290" i="2"/>
  <c r="N290" i="2"/>
  <c r="M290" i="2"/>
  <c r="J290" i="2"/>
  <c r="I290" i="2"/>
  <c r="F290" i="2"/>
  <c r="E290" i="2"/>
  <c r="C290" i="2"/>
  <c r="AA290" i="2" s="1"/>
  <c r="B290" i="2"/>
  <c r="Z289" i="2"/>
  <c r="Y289" i="2"/>
  <c r="V289" i="2"/>
  <c r="U289" i="2"/>
  <c r="R289" i="2"/>
  <c r="Q289" i="2"/>
  <c r="N289" i="2"/>
  <c r="M289" i="2"/>
  <c r="J289" i="2"/>
  <c r="I289" i="2"/>
  <c r="F289" i="2"/>
  <c r="E289" i="2"/>
  <c r="C289" i="2"/>
  <c r="B289" i="2"/>
  <c r="Z288" i="2"/>
  <c r="Y288" i="2"/>
  <c r="V288" i="2"/>
  <c r="U288" i="2"/>
  <c r="R288" i="2"/>
  <c r="Q288" i="2"/>
  <c r="N288" i="2"/>
  <c r="M288" i="2"/>
  <c r="J288" i="2"/>
  <c r="I288" i="2"/>
  <c r="F288" i="2"/>
  <c r="E288" i="2"/>
  <c r="C288" i="2"/>
  <c r="AA288" i="2" s="1"/>
  <c r="B288" i="2"/>
  <c r="Z287" i="2"/>
  <c r="Y287" i="2"/>
  <c r="V287" i="2"/>
  <c r="U287" i="2"/>
  <c r="R287" i="2"/>
  <c r="Q287" i="2"/>
  <c r="N287" i="2"/>
  <c r="M287" i="2"/>
  <c r="J287" i="2"/>
  <c r="I287" i="2"/>
  <c r="F287" i="2"/>
  <c r="E287" i="2"/>
  <c r="C287" i="2"/>
  <c r="B287" i="2"/>
  <c r="Z286" i="2"/>
  <c r="Y286" i="2"/>
  <c r="V286" i="2"/>
  <c r="U286" i="2"/>
  <c r="R286" i="2"/>
  <c r="Q286" i="2"/>
  <c r="N286" i="2"/>
  <c r="M286" i="2"/>
  <c r="J286" i="2"/>
  <c r="I286" i="2"/>
  <c r="F286" i="2"/>
  <c r="E286" i="2"/>
  <c r="C286" i="2"/>
  <c r="B286" i="2"/>
  <c r="Z285" i="2"/>
  <c r="Y285" i="2"/>
  <c r="V285" i="2"/>
  <c r="U285" i="2"/>
  <c r="R285" i="2"/>
  <c r="Q285" i="2"/>
  <c r="N285" i="2"/>
  <c r="M285" i="2"/>
  <c r="J285" i="2"/>
  <c r="I285" i="2"/>
  <c r="F285" i="2"/>
  <c r="E285" i="2"/>
  <c r="C285" i="2"/>
  <c r="B285" i="2"/>
  <c r="Z284" i="2"/>
  <c r="Y284" i="2"/>
  <c r="V284" i="2"/>
  <c r="U284" i="2"/>
  <c r="R284" i="2"/>
  <c r="Q284" i="2"/>
  <c r="N284" i="2"/>
  <c r="M284" i="2"/>
  <c r="J284" i="2"/>
  <c r="I284" i="2"/>
  <c r="F284" i="2"/>
  <c r="E284" i="2"/>
  <c r="C284" i="2"/>
  <c r="AA284" i="2" s="1"/>
  <c r="B284" i="2"/>
  <c r="Z283" i="2"/>
  <c r="Y283" i="2"/>
  <c r="V283" i="2"/>
  <c r="U283" i="2"/>
  <c r="R283" i="2"/>
  <c r="Q283" i="2"/>
  <c r="N283" i="2"/>
  <c r="M283" i="2"/>
  <c r="J283" i="2"/>
  <c r="I283" i="2"/>
  <c r="F283" i="2"/>
  <c r="E283" i="2"/>
  <c r="C283" i="2"/>
  <c r="B283" i="2"/>
  <c r="Z282" i="2"/>
  <c r="Y282" i="2"/>
  <c r="V282" i="2"/>
  <c r="U282" i="2"/>
  <c r="R282" i="2"/>
  <c r="Q282" i="2"/>
  <c r="N282" i="2"/>
  <c r="M282" i="2"/>
  <c r="J282" i="2"/>
  <c r="I282" i="2"/>
  <c r="F282" i="2"/>
  <c r="E282" i="2"/>
  <c r="C282" i="2"/>
  <c r="B282" i="2"/>
  <c r="Z281" i="2"/>
  <c r="Y281" i="2"/>
  <c r="V281" i="2"/>
  <c r="U281" i="2"/>
  <c r="R281" i="2"/>
  <c r="Q281" i="2"/>
  <c r="N281" i="2"/>
  <c r="M281" i="2"/>
  <c r="J281" i="2"/>
  <c r="I281" i="2"/>
  <c r="F281" i="2"/>
  <c r="E281" i="2"/>
  <c r="C281" i="2"/>
  <c r="B281" i="2"/>
  <c r="Z280" i="2"/>
  <c r="Y280" i="2"/>
  <c r="V280" i="2"/>
  <c r="U280" i="2"/>
  <c r="R280" i="2"/>
  <c r="Q280" i="2"/>
  <c r="N280" i="2"/>
  <c r="M280" i="2"/>
  <c r="J280" i="2"/>
  <c r="I280" i="2"/>
  <c r="F280" i="2"/>
  <c r="E280" i="2"/>
  <c r="C280" i="2"/>
  <c r="AA280" i="2" s="1"/>
  <c r="B280" i="2"/>
  <c r="Z279" i="2"/>
  <c r="Y279" i="2"/>
  <c r="V279" i="2"/>
  <c r="U279" i="2"/>
  <c r="R279" i="2"/>
  <c r="Q279" i="2"/>
  <c r="N279" i="2"/>
  <c r="M279" i="2"/>
  <c r="J279" i="2"/>
  <c r="I279" i="2"/>
  <c r="F279" i="2"/>
  <c r="E279" i="2"/>
  <c r="C279" i="2"/>
  <c r="B279" i="2"/>
  <c r="Z278" i="2"/>
  <c r="Y278" i="2"/>
  <c r="V278" i="2"/>
  <c r="U278" i="2"/>
  <c r="R278" i="2"/>
  <c r="Q278" i="2"/>
  <c r="N278" i="2"/>
  <c r="M278" i="2"/>
  <c r="J278" i="2"/>
  <c r="I278" i="2"/>
  <c r="F278" i="2"/>
  <c r="E278" i="2"/>
  <c r="C278" i="2"/>
  <c r="AA278" i="2" s="1"/>
  <c r="B278" i="2"/>
  <c r="Z277" i="2"/>
  <c r="Y277" i="2"/>
  <c r="V277" i="2"/>
  <c r="U277" i="2"/>
  <c r="R277" i="2"/>
  <c r="Q277" i="2"/>
  <c r="N277" i="2"/>
  <c r="M277" i="2"/>
  <c r="J277" i="2"/>
  <c r="I277" i="2"/>
  <c r="F277" i="2"/>
  <c r="E277" i="2"/>
  <c r="C277" i="2"/>
  <c r="B277" i="2"/>
  <c r="Z276" i="2"/>
  <c r="Y276" i="2"/>
  <c r="V276" i="2"/>
  <c r="U276" i="2"/>
  <c r="R276" i="2"/>
  <c r="Q276" i="2"/>
  <c r="N276" i="2"/>
  <c r="M276" i="2"/>
  <c r="J276" i="2"/>
  <c r="I276" i="2"/>
  <c r="F276" i="2"/>
  <c r="E276" i="2"/>
  <c r="C276" i="2"/>
  <c r="AA276" i="2" s="1"/>
  <c r="B276" i="2"/>
  <c r="Z275" i="2"/>
  <c r="Y275" i="2"/>
  <c r="V275" i="2"/>
  <c r="U275" i="2"/>
  <c r="R275" i="2"/>
  <c r="Q275" i="2"/>
  <c r="N275" i="2"/>
  <c r="M275" i="2"/>
  <c r="J275" i="2"/>
  <c r="I275" i="2"/>
  <c r="F275" i="2"/>
  <c r="E275" i="2"/>
  <c r="C275" i="2"/>
  <c r="B275" i="2"/>
  <c r="Z274" i="2"/>
  <c r="Y274" i="2"/>
  <c r="V274" i="2"/>
  <c r="U274" i="2"/>
  <c r="R274" i="2"/>
  <c r="Q274" i="2"/>
  <c r="N274" i="2"/>
  <c r="M274" i="2"/>
  <c r="J274" i="2"/>
  <c r="I274" i="2"/>
  <c r="F274" i="2"/>
  <c r="E274" i="2"/>
  <c r="C274" i="2"/>
  <c r="AA274" i="2" s="1"/>
  <c r="B274" i="2"/>
  <c r="Z273" i="2"/>
  <c r="Y273" i="2"/>
  <c r="V273" i="2"/>
  <c r="U273" i="2"/>
  <c r="R273" i="2"/>
  <c r="Q273" i="2"/>
  <c r="N273" i="2"/>
  <c r="M273" i="2"/>
  <c r="J273" i="2"/>
  <c r="I273" i="2"/>
  <c r="F273" i="2"/>
  <c r="E273" i="2"/>
  <c r="C273" i="2"/>
  <c r="B273" i="2"/>
  <c r="Z272" i="2"/>
  <c r="Y272" i="2"/>
  <c r="V272" i="2"/>
  <c r="U272" i="2"/>
  <c r="R272" i="2"/>
  <c r="Q272" i="2"/>
  <c r="N272" i="2"/>
  <c r="M272" i="2"/>
  <c r="J272" i="2"/>
  <c r="I272" i="2"/>
  <c r="F272" i="2"/>
  <c r="E272" i="2"/>
  <c r="C272" i="2"/>
  <c r="AA272" i="2" s="1"/>
  <c r="B272" i="2"/>
  <c r="Z271" i="2"/>
  <c r="Y271" i="2"/>
  <c r="V271" i="2"/>
  <c r="U271" i="2"/>
  <c r="R271" i="2"/>
  <c r="Q271" i="2"/>
  <c r="N271" i="2"/>
  <c r="M271" i="2"/>
  <c r="J271" i="2"/>
  <c r="I271" i="2"/>
  <c r="F271" i="2"/>
  <c r="E271" i="2"/>
  <c r="C271" i="2"/>
  <c r="B271" i="2"/>
  <c r="Z270" i="2"/>
  <c r="Y270" i="2"/>
  <c r="V270" i="2"/>
  <c r="U270" i="2"/>
  <c r="R270" i="2"/>
  <c r="Q270" i="2"/>
  <c r="N270" i="2"/>
  <c r="M270" i="2"/>
  <c r="J270" i="2"/>
  <c r="I270" i="2"/>
  <c r="F270" i="2"/>
  <c r="E270" i="2"/>
  <c r="C270" i="2"/>
  <c r="AA270" i="2" s="1"/>
  <c r="B270" i="2"/>
  <c r="Z269" i="2"/>
  <c r="Y269" i="2"/>
  <c r="V269" i="2"/>
  <c r="U269" i="2"/>
  <c r="R269" i="2"/>
  <c r="Q269" i="2"/>
  <c r="N269" i="2"/>
  <c r="M269" i="2"/>
  <c r="J269" i="2"/>
  <c r="I269" i="2"/>
  <c r="F269" i="2"/>
  <c r="E269" i="2"/>
  <c r="C269" i="2"/>
  <c r="B269" i="2"/>
  <c r="Z268" i="2"/>
  <c r="Y268" i="2"/>
  <c r="V268" i="2"/>
  <c r="U268" i="2"/>
  <c r="R268" i="2"/>
  <c r="Q268" i="2"/>
  <c r="N268" i="2"/>
  <c r="M268" i="2"/>
  <c r="J268" i="2"/>
  <c r="I268" i="2"/>
  <c r="F268" i="2"/>
  <c r="E268" i="2"/>
  <c r="C268" i="2"/>
  <c r="AA268" i="2" s="1"/>
  <c r="B268" i="2"/>
  <c r="Z267" i="2"/>
  <c r="Y267" i="2"/>
  <c r="V267" i="2"/>
  <c r="U267" i="2"/>
  <c r="R267" i="2"/>
  <c r="Q267" i="2"/>
  <c r="N267" i="2"/>
  <c r="M267" i="2"/>
  <c r="J267" i="2"/>
  <c r="I267" i="2"/>
  <c r="F267" i="2"/>
  <c r="E267" i="2"/>
  <c r="C267" i="2"/>
  <c r="B267" i="2"/>
  <c r="Z266" i="2"/>
  <c r="Y266" i="2"/>
  <c r="V266" i="2"/>
  <c r="U266" i="2"/>
  <c r="R266" i="2"/>
  <c r="Q266" i="2"/>
  <c r="N266" i="2"/>
  <c r="M266" i="2"/>
  <c r="J266" i="2"/>
  <c r="I266" i="2"/>
  <c r="F266" i="2"/>
  <c r="E266" i="2"/>
  <c r="C266" i="2"/>
  <c r="AA266" i="2" s="1"/>
  <c r="B266" i="2"/>
  <c r="Z265" i="2"/>
  <c r="Y265" i="2"/>
  <c r="V265" i="2"/>
  <c r="U265" i="2"/>
  <c r="R265" i="2"/>
  <c r="Q265" i="2"/>
  <c r="N265" i="2"/>
  <c r="M265" i="2"/>
  <c r="J265" i="2"/>
  <c r="I265" i="2"/>
  <c r="F265" i="2"/>
  <c r="E265" i="2"/>
  <c r="C265" i="2"/>
  <c r="S265" i="2" s="1"/>
  <c r="B265" i="2"/>
  <c r="Z264" i="2"/>
  <c r="Y264" i="2"/>
  <c r="V264" i="2"/>
  <c r="U264" i="2"/>
  <c r="R264" i="2"/>
  <c r="Q264" i="2"/>
  <c r="N264" i="2"/>
  <c r="M264" i="2"/>
  <c r="J264" i="2"/>
  <c r="I264" i="2"/>
  <c r="F264" i="2"/>
  <c r="E264" i="2"/>
  <c r="C264" i="2"/>
  <c r="AA264" i="2" s="1"/>
  <c r="B264" i="2"/>
  <c r="Z263" i="2"/>
  <c r="Y263" i="2"/>
  <c r="V263" i="2"/>
  <c r="U263" i="2"/>
  <c r="R263" i="2"/>
  <c r="Q263" i="2"/>
  <c r="N263" i="2"/>
  <c r="M263" i="2"/>
  <c r="J263" i="2"/>
  <c r="I263" i="2"/>
  <c r="F263" i="2"/>
  <c r="E263" i="2"/>
  <c r="C263" i="2"/>
  <c r="B263" i="2"/>
  <c r="Z262" i="2"/>
  <c r="Y262" i="2"/>
  <c r="V262" i="2"/>
  <c r="U262" i="2"/>
  <c r="R262" i="2"/>
  <c r="Q262" i="2"/>
  <c r="N262" i="2"/>
  <c r="M262" i="2"/>
  <c r="J262" i="2"/>
  <c r="I262" i="2"/>
  <c r="F262" i="2"/>
  <c r="E262" i="2"/>
  <c r="C262" i="2"/>
  <c r="AA262" i="2" s="1"/>
  <c r="B262" i="2"/>
  <c r="Z261" i="2"/>
  <c r="Y261" i="2"/>
  <c r="V261" i="2"/>
  <c r="U261" i="2"/>
  <c r="R261" i="2"/>
  <c r="Q261" i="2"/>
  <c r="N261" i="2"/>
  <c r="M261" i="2"/>
  <c r="J261" i="2"/>
  <c r="I261" i="2"/>
  <c r="F261" i="2"/>
  <c r="E261" i="2"/>
  <c r="C261" i="2"/>
  <c r="S261" i="2" s="1"/>
  <c r="B261" i="2"/>
  <c r="Z260" i="2"/>
  <c r="Y260" i="2"/>
  <c r="V260" i="2"/>
  <c r="U260" i="2"/>
  <c r="R260" i="2"/>
  <c r="Q260" i="2"/>
  <c r="N260" i="2"/>
  <c r="M260" i="2"/>
  <c r="J260" i="2"/>
  <c r="I260" i="2"/>
  <c r="F260" i="2"/>
  <c r="E260" i="2"/>
  <c r="C260" i="2"/>
  <c r="AA260" i="2" s="1"/>
  <c r="B260" i="2"/>
  <c r="Z259" i="2"/>
  <c r="Y259" i="2"/>
  <c r="V259" i="2"/>
  <c r="U259" i="2"/>
  <c r="R259" i="2"/>
  <c r="Q259" i="2"/>
  <c r="N259" i="2"/>
  <c r="M259" i="2"/>
  <c r="J259" i="2"/>
  <c r="I259" i="2"/>
  <c r="F259" i="2"/>
  <c r="E259" i="2"/>
  <c r="C259" i="2"/>
  <c r="B259" i="2"/>
  <c r="Z258" i="2"/>
  <c r="Y258" i="2"/>
  <c r="V258" i="2"/>
  <c r="U258" i="2"/>
  <c r="R258" i="2"/>
  <c r="Q258" i="2"/>
  <c r="N258" i="2"/>
  <c r="M258" i="2"/>
  <c r="J258" i="2"/>
  <c r="I258" i="2"/>
  <c r="F258" i="2"/>
  <c r="E258" i="2"/>
  <c r="C258" i="2"/>
  <c r="AA258" i="2" s="1"/>
  <c r="B258" i="2"/>
  <c r="Z257" i="2"/>
  <c r="Y257" i="2"/>
  <c r="V257" i="2"/>
  <c r="U257" i="2"/>
  <c r="R257" i="2"/>
  <c r="Q257" i="2"/>
  <c r="N257" i="2"/>
  <c r="M257" i="2"/>
  <c r="J257" i="2"/>
  <c r="I257" i="2"/>
  <c r="F257" i="2"/>
  <c r="E257" i="2"/>
  <c r="C257" i="2"/>
  <c r="S257" i="2" s="1"/>
  <c r="B257" i="2"/>
  <c r="Z256" i="2"/>
  <c r="Y256" i="2"/>
  <c r="V256" i="2"/>
  <c r="U256" i="2"/>
  <c r="R256" i="2"/>
  <c r="Q256" i="2"/>
  <c r="N256" i="2"/>
  <c r="M256" i="2"/>
  <c r="J256" i="2"/>
  <c r="I256" i="2"/>
  <c r="F256" i="2"/>
  <c r="E256" i="2"/>
  <c r="C256" i="2"/>
  <c r="AA256" i="2" s="1"/>
  <c r="B256" i="2"/>
  <c r="Z255" i="2"/>
  <c r="Y255" i="2"/>
  <c r="V255" i="2"/>
  <c r="U255" i="2"/>
  <c r="R255" i="2"/>
  <c r="Q255" i="2"/>
  <c r="N255" i="2"/>
  <c r="M255" i="2"/>
  <c r="J255" i="2"/>
  <c r="I255" i="2"/>
  <c r="F255" i="2"/>
  <c r="E255" i="2"/>
  <c r="C255" i="2"/>
  <c r="B255" i="2"/>
  <c r="Z254" i="2"/>
  <c r="Y254" i="2"/>
  <c r="V254" i="2"/>
  <c r="U254" i="2"/>
  <c r="R254" i="2"/>
  <c r="Q254" i="2"/>
  <c r="N254" i="2"/>
  <c r="M254" i="2"/>
  <c r="J254" i="2"/>
  <c r="I254" i="2"/>
  <c r="F254" i="2"/>
  <c r="E254" i="2"/>
  <c r="C254" i="2"/>
  <c r="AA254" i="2" s="1"/>
  <c r="B254" i="2"/>
  <c r="Z253" i="2"/>
  <c r="Y253" i="2"/>
  <c r="V253" i="2"/>
  <c r="U253" i="2"/>
  <c r="R253" i="2"/>
  <c r="Q253" i="2"/>
  <c r="N253" i="2"/>
  <c r="M253" i="2"/>
  <c r="J253" i="2"/>
  <c r="I253" i="2"/>
  <c r="F253" i="2"/>
  <c r="E253" i="2"/>
  <c r="C253" i="2"/>
  <c r="S253" i="2" s="1"/>
  <c r="B253" i="2"/>
  <c r="Z252" i="2"/>
  <c r="Y252" i="2"/>
  <c r="V252" i="2"/>
  <c r="U252" i="2"/>
  <c r="R252" i="2"/>
  <c r="Q252" i="2"/>
  <c r="N252" i="2"/>
  <c r="M252" i="2"/>
  <c r="J252" i="2"/>
  <c r="I252" i="2"/>
  <c r="F252" i="2"/>
  <c r="E252" i="2"/>
  <c r="C252" i="2"/>
  <c r="AA252" i="2" s="1"/>
  <c r="B252" i="2"/>
  <c r="Z251" i="2"/>
  <c r="Y251" i="2"/>
  <c r="V251" i="2"/>
  <c r="U251" i="2"/>
  <c r="R251" i="2"/>
  <c r="Q251" i="2"/>
  <c r="N251" i="2"/>
  <c r="M251" i="2"/>
  <c r="J251" i="2"/>
  <c r="I251" i="2"/>
  <c r="F251" i="2"/>
  <c r="E251" i="2"/>
  <c r="C251" i="2"/>
  <c r="AA251" i="2" s="1"/>
  <c r="B251" i="2"/>
  <c r="Z250" i="2"/>
  <c r="Y250" i="2"/>
  <c r="V250" i="2"/>
  <c r="U250" i="2"/>
  <c r="R250" i="2"/>
  <c r="Q250" i="2"/>
  <c r="N250" i="2"/>
  <c r="M250" i="2"/>
  <c r="J250" i="2"/>
  <c r="I250" i="2"/>
  <c r="F250" i="2"/>
  <c r="E250" i="2"/>
  <c r="C250" i="2"/>
  <c r="B250" i="2"/>
  <c r="Z249" i="2"/>
  <c r="Y249" i="2"/>
  <c r="V249" i="2"/>
  <c r="U249" i="2"/>
  <c r="R249" i="2"/>
  <c r="Q249" i="2"/>
  <c r="N249" i="2"/>
  <c r="M249" i="2"/>
  <c r="J249" i="2"/>
  <c r="I249" i="2"/>
  <c r="F249" i="2"/>
  <c r="E249" i="2"/>
  <c r="C249" i="2"/>
  <c r="AA249" i="2" s="1"/>
  <c r="B249" i="2"/>
  <c r="Z248" i="2"/>
  <c r="Y248" i="2"/>
  <c r="V248" i="2"/>
  <c r="U248" i="2"/>
  <c r="R248" i="2"/>
  <c r="Q248" i="2"/>
  <c r="N248" i="2"/>
  <c r="M248" i="2"/>
  <c r="J248" i="2"/>
  <c r="I248" i="2"/>
  <c r="F248" i="2"/>
  <c r="E248" i="2"/>
  <c r="C248" i="2"/>
  <c r="B248" i="2"/>
  <c r="Z247" i="2"/>
  <c r="Y247" i="2"/>
  <c r="V247" i="2"/>
  <c r="U247" i="2"/>
  <c r="R247" i="2"/>
  <c r="Q247" i="2"/>
  <c r="N247" i="2"/>
  <c r="M247" i="2"/>
  <c r="J247" i="2"/>
  <c r="I247" i="2"/>
  <c r="F247" i="2"/>
  <c r="E247" i="2"/>
  <c r="C247" i="2"/>
  <c r="AA247" i="2" s="1"/>
  <c r="B247" i="2"/>
  <c r="Z246" i="2"/>
  <c r="Y246" i="2"/>
  <c r="V246" i="2"/>
  <c r="U246" i="2"/>
  <c r="R246" i="2"/>
  <c r="Q246" i="2"/>
  <c r="N246" i="2"/>
  <c r="M246" i="2"/>
  <c r="J246" i="2"/>
  <c r="I246" i="2"/>
  <c r="F246" i="2"/>
  <c r="E246" i="2"/>
  <c r="C246" i="2"/>
  <c r="B246" i="2"/>
  <c r="Z245" i="2"/>
  <c r="Y245" i="2"/>
  <c r="V245" i="2"/>
  <c r="U245" i="2"/>
  <c r="R245" i="2"/>
  <c r="Q245" i="2"/>
  <c r="N245" i="2"/>
  <c r="M245" i="2"/>
  <c r="J245" i="2"/>
  <c r="I245" i="2"/>
  <c r="F245" i="2"/>
  <c r="E245" i="2"/>
  <c r="C245" i="2"/>
  <c r="AA245" i="2" s="1"/>
  <c r="B245" i="2"/>
  <c r="Z244" i="2"/>
  <c r="Y244" i="2"/>
  <c r="V244" i="2"/>
  <c r="U244" i="2"/>
  <c r="R244" i="2"/>
  <c r="Q244" i="2"/>
  <c r="N244" i="2"/>
  <c r="M244" i="2"/>
  <c r="J244" i="2"/>
  <c r="I244" i="2"/>
  <c r="F244" i="2"/>
  <c r="E244" i="2"/>
  <c r="C244" i="2"/>
  <c r="B244" i="2"/>
  <c r="Z243" i="2"/>
  <c r="Y243" i="2"/>
  <c r="V243" i="2"/>
  <c r="U243" i="2"/>
  <c r="R243" i="2"/>
  <c r="Q243" i="2"/>
  <c r="N243" i="2"/>
  <c r="M243" i="2"/>
  <c r="J243" i="2"/>
  <c r="I243" i="2"/>
  <c r="F243" i="2"/>
  <c r="E243" i="2"/>
  <c r="C243" i="2"/>
  <c r="AA243" i="2" s="1"/>
  <c r="B243" i="2"/>
  <c r="Z242" i="2"/>
  <c r="Y242" i="2"/>
  <c r="V242" i="2"/>
  <c r="U242" i="2"/>
  <c r="R242" i="2"/>
  <c r="Q242" i="2"/>
  <c r="N242" i="2"/>
  <c r="M242" i="2"/>
  <c r="J242" i="2"/>
  <c r="I242" i="2"/>
  <c r="F242" i="2"/>
  <c r="E242" i="2"/>
  <c r="C242" i="2"/>
  <c r="B242" i="2"/>
  <c r="Z241" i="2"/>
  <c r="Y241" i="2"/>
  <c r="V241" i="2"/>
  <c r="U241" i="2"/>
  <c r="R241" i="2"/>
  <c r="Q241" i="2"/>
  <c r="N241" i="2"/>
  <c r="M241" i="2"/>
  <c r="J241" i="2"/>
  <c r="I241" i="2"/>
  <c r="F241" i="2"/>
  <c r="E241" i="2"/>
  <c r="C241" i="2"/>
  <c r="AA241" i="2" s="1"/>
  <c r="B241" i="2"/>
  <c r="Z240" i="2"/>
  <c r="Y240" i="2"/>
  <c r="V240" i="2"/>
  <c r="U240" i="2"/>
  <c r="R240" i="2"/>
  <c r="Q240" i="2"/>
  <c r="N240" i="2"/>
  <c r="M240" i="2"/>
  <c r="J240" i="2"/>
  <c r="I240" i="2"/>
  <c r="F240" i="2"/>
  <c r="E240" i="2"/>
  <c r="C240" i="2"/>
  <c r="B240" i="2"/>
  <c r="Z239" i="2"/>
  <c r="Y239" i="2"/>
  <c r="V239" i="2"/>
  <c r="U239" i="2"/>
  <c r="R239" i="2"/>
  <c r="Q239" i="2"/>
  <c r="N239" i="2"/>
  <c r="M239" i="2"/>
  <c r="J239" i="2"/>
  <c r="I239" i="2"/>
  <c r="F239" i="2"/>
  <c r="E239" i="2"/>
  <c r="C239" i="2"/>
  <c r="AA239" i="2" s="1"/>
  <c r="B239" i="2"/>
  <c r="Z238" i="2"/>
  <c r="Y238" i="2"/>
  <c r="V238" i="2"/>
  <c r="U238" i="2"/>
  <c r="R238" i="2"/>
  <c r="Q238" i="2"/>
  <c r="N238" i="2"/>
  <c r="M238" i="2"/>
  <c r="J238" i="2"/>
  <c r="I238" i="2"/>
  <c r="F238" i="2"/>
  <c r="E238" i="2"/>
  <c r="C238" i="2"/>
  <c r="B238" i="2"/>
  <c r="Z237" i="2"/>
  <c r="Y237" i="2"/>
  <c r="V237" i="2"/>
  <c r="U237" i="2"/>
  <c r="R237" i="2"/>
  <c r="Q237" i="2"/>
  <c r="N237" i="2"/>
  <c r="M237" i="2"/>
  <c r="J237" i="2"/>
  <c r="I237" i="2"/>
  <c r="F237" i="2"/>
  <c r="E237" i="2"/>
  <c r="C237" i="2"/>
  <c r="AA237" i="2" s="1"/>
  <c r="B237" i="2"/>
  <c r="Z236" i="2"/>
  <c r="Y236" i="2"/>
  <c r="V236" i="2"/>
  <c r="U236" i="2"/>
  <c r="R236" i="2"/>
  <c r="Q236" i="2"/>
  <c r="N236" i="2"/>
  <c r="M236" i="2"/>
  <c r="J236" i="2"/>
  <c r="I236" i="2"/>
  <c r="F236" i="2"/>
  <c r="E236" i="2"/>
  <c r="C236" i="2"/>
  <c r="B236" i="2"/>
  <c r="Z235" i="2"/>
  <c r="Y235" i="2"/>
  <c r="V235" i="2"/>
  <c r="U235" i="2"/>
  <c r="R235" i="2"/>
  <c r="Q235" i="2"/>
  <c r="N235" i="2"/>
  <c r="M235" i="2"/>
  <c r="J235" i="2"/>
  <c r="I235" i="2"/>
  <c r="F235" i="2"/>
  <c r="E235" i="2"/>
  <c r="C235" i="2"/>
  <c r="AA235" i="2" s="1"/>
  <c r="B235" i="2"/>
  <c r="Z234" i="2"/>
  <c r="Y234" i="2"/>
  <c r="V234" i="2"/>
  <c r="U234" i="2"/>
  <c r="R234" i="2"/>
  <c r="Q234" i="2"/>
  <c r="N234" i="2"/>
  <c r="M234" i="2"/>
  <c r="J234" i="2"/>
  <c r="I234" i="2"/>
  <c r="F234" i="2"/>
  <c r="E234" i="2"/>
  <c r="C234" i="2"/>
  <c r="B234" i="2"/>
  <c r="Z233" i="2"/>
  <c r="Y233" i="2"/>
  <c r="V233" i="2"/>
  <c r="U233" i="2"/>
  <c r="R233" i="2"/>
  <c r="Q233" i="2"/>
  <c r="N233" i="2"/>
  <c r="M233" i="2"/>
  <c r="J233" i="2"/>
  <c r="I233" i="2"/>
  <c r="F233" i="2"/>
  <c r="E233" i="2"/>
  <c r="C233" i="2"/>
  <c r="AA233" i="2" s="1"/>
  <c r="B233" i="2"/>
  <c r="Z232" i="2"/>
  <c r="Y232" i="2"/>
  <c r="V232" i="2"/>
  <c r="U232" i="2"/>
  <c r="R232" i="2"/>
  <c r="Q232" i="2"/>
  <c r="N232" i="2"/>
  <c r="M232" i="2"/>
  <c r="J232" i="2"/>
  <c r="I232" i="2"/>
  <c r="F232" i="2"/>
  <c r="E232" i="2"/>
  <c r="C232" i="2"/>
  <c r="B232" i="2"/>
  <c r="Z231" i="2"/>
  <c r="Y231" i="2"/>
  <c r="V231" i="2"/>
  <c r="U231" i="2"/>
  <c r="R231" i="2"/>
  <c r="Q231" i="2"/>
  <c r="N231" i="2"/>
  <c r="M231" i="2"/>
  <c r="J231" i="2"/>
  <c r="I231" i="2"/>
  <c r="F231" i="2"/>
  <c r="E231" i="2"/>
  <c r="C231" i="2"/>
  <c r="AA231" i="2" s="1"/>
  <c r="B231" i="2"/>
  <c r="Z230" i="2"/>
  <c r="Y230" i="2"/>
  <c r="V230" i="2"/>
  <c r="U230" i="2"/>
  <c r="R230" i="2"/>
  <c r="Q230" i="2"/>
  <c r="N230" i="2"/>
  <c r="M230" i="2"/>
  <c r="J230" i="2"/>
  <c r="I230" i="2"/>
  <c r="F230" i="2"/>
  <c r="E230" i="2"/>
  <c r="C230" i="2"/>
  <c r="AA230" i="2" s="1"/>
  <c r="B230" i="2"/>
  <c r="Z229" i="2"/>
  <c r="Y229" i="2"/>
  <c r="V229" i="2"/>
  <c r="U229" i="2"/>
  <c r="R229" i="2"/>
  <c r="Q229" i="2"/>
  <c r="N229" i="2"/>
  <c r="M229" i="2"/>
  <c r="J229" i="2"/>
  <c r="I229" i="2"/>
  <c r="F229" i="2"/>
  <c r="E229" i="2"/>
  <c r="C229" i="2"/>
  <c r="B229" i="2"/>
  <c r="Z228" i="2"/>
  <c r="Y228" i="2"/>
  <c r="V228" i="2"/>
  <c r="U228" i="2"/>
  <c r="R228" i="2"/>
  <c r="Q228" i="2"/>
  <c r="N228" i="2"/>
  <c r="M228" i="2"/>
  <c r="J228" i="2"/>
  <c r="I228" i="2"/>
  <c r="F228" i="2"/>
  <c r="E228" i="2"/>
  <c r="C228" i="2"/>
  <c r="B228" i="2"/>
  <c r="Z227" i="2"/>
  <c r="Y227" i="2"/>
  <c r="V227" i="2"/>
  <c r="U227" i="2"/>
  <c r="R227" i="2"/>
  <c r="Q227" i="2"/>
  <c r="N227" i="2"/>
  <c r="M227" i="2"/>
  <c r="J227" i="2"/>
  <c r="I227" i="2"/>
  <c r="F227" i="2"/>
  <c r="E227" i="2"/>
  <c r="C227" i="2"/>
  <c r="AA227" i="2" s="1"/>
  <c r="B227" i="2"/>
  <c r="Z226" i="2"/>
  <c r="Y226" i="2"/>
  <c r="V226" i="2"/>
  <c r="U226" i="2"/>
  <c r="R226" i="2"/>
  <c r="Q226" i="2"/>
  <c r="N226" i="2"/>
  <c r="M226" i="2"/>
  <c r="J226" i="2"/>
  <c r="I226" i="2"/>
  <c r="F226" i="2"/>
  <c r="E226" i="2"/>
  <c r="C226" i="2"/>
  <c r="B226" i="2"/>
  <c r="Z225" i="2"/>
  <c r="Y225" i="2"/>
  <c r="V225" i="2"/>
  <c r="U225" i="2"/>
  <c r="R225" i="2"/>
  <c r="Q225" i="2"/>
  <c r="N225" i="2"/>
  <c r="M225" i="2"/>
  <c r="J225" i="2"/>
  <c r="I225" i="2"/>
  <c r="F225" i="2"/>
  <c r="E225" i="2"/>
  <c r="C225" i="2"/>
  <c r="AA225" i="2" s="1"/>
  <c r="B225" i="2"/>
  <c r="Z224" i="2"/>
  <c r="Y224" i="2"/>
  <c r="V224" i="2"/>
  <c r="U224" i="2"/>
  <c r="R224" i="2"/>
  <c r="Q224" i="2"/>
  <c r="N224" i="2"/>
  <c r="M224" i="2"/>
  <c r="J224" i="2"/>
  <c r="I224" i="2"/>
  <c r="F224" i="2"/>
  <c r="E224" i="2"/>
  <c r="C224" i="2"/>
  <c r="S224" i="2" s="1"/>
  <c r="B224" i="2"/>
  <c r="Z223" i="2"/>
  <c r="Y223" i="2"/>
  <c r="V223" i="2"/>
  <c r="U223" i="2"/>
  <c r="R223" i="2"/>
  <c r="Q223" i="2"/>
  <c r="N223" i="2"/>
  <c r="M223" i="2"/>
  <c r="J223" i="2"/>
  <c r="I223" i="2"/>
  <c r="F223" i="2"/>
  <c r="E223" i="2"/>
  <c r="C223" i="2"/>
  <c r="AA223" i="2" s="1"/>
  <c r="B223" i="2"/>
  <c r="Z222" i="2"/>
  <c r="Y222" i="2"/>
  <c r="V222" i="2"/>
  <c r="U222" i="2"/>
  <c r="R222" i="2"/>
  <c r="Q222" i="2"/>
  <c r="N222" i="2"/>
  <c r="M222" i="2"/>
  <c r="J222" i="2"/>
  <c r="I222" i="2"/>
  <c r="F222" i="2"/>
  <c r="E222" i="2"/>
  <c r="C222" i="2"/>
  <c r="B222" i="2"/>
  <c r="Z221" i="2"/>
  <c r="Y221" i="2"/>
  <c r="V221" i="2"/>
  <c r="U221" i="2"/>
  <c r="R221" i="2"/>
  <c r="Q221" i="2"/>
  <c r="N221" i="2"/>
  <c r="M221" i="2"/>
  <c r="J221" i="2"/>
  <c r="I221" i="2"/>
  <c r="F221" i="2"/>
  <c r="E221" i="2"/>
  <c r="C221" i="2"/>
  <c r="AA221" i="2" s="1"/>
  <c r="B221" i="2"/>
  <c r="Z220" i="2"/>
  <c r="Y220" i="2"/>
  <c r="V220" i="2"/>
  <c r="U220" i="2"/>
  <c r="R220" i="2"/>
  <c r="Q220" i="2"/>
  <c r="N220" i="2"/>
  <c r="M220" i="2"/>
  <c r="J220" i="2"/>
  <c r="I220" i="2"/>
  <c r="F220" i="2"/>
  <c r="E220" i="2"/>
  <c r="C220" i="2"/>
  <c r="B220" i="2"/>
  <c r="Z219" i="2"/>
  <c r="Y219" i="2"/>
  <c r="V219" i="2"/>
  <c r="U219" i="2"/>
  <c r="R219" i="2"/>
  <c r="Q219" i="2"/>
  <c r="N219" i="2"/>
  <c r="M219" i="2"/>
  <c r="J219" i="2"/>
  <c r="I219" i="2"/>
  <c r="F219" i="2"/>
  <c r="E219" i="2"/>
  <c r="C219" i="2"/>
  <c r="AA219" i="2" s="1"/>
  <c r="B219" i="2"/>
  <c r="Z218" i="2"/>
  <c r="Y218" i="2"/>
  <c r="V218" i="2"/>
  <c r="U218" i="2"/>
  <c r="R218" i="2"/>
  <c r="Q218" i="2"/>
  <c r="N218" i="2"/>
  <c r="M218" i="2"/>
  <c r="J218" i="2"/>
  <c r="I218" i="2"/>
  <c r="F218" i="2"/>
  <c r="E218" i="2"/>
  <c r="C218" i="2"/>
  <c r="B218" i="2"/>
  <c r="Z217" i="2"/>
  <c r="Y217" i="2"/>
  <c r="V217" i="2"/>
  <c r="U217" i="2"/>
  <c r="R217" i="2"/>
  <c r="Q217" i="2"/>
  <c r="N217" i="2"/>
  <c r="M217" i="2"/>
  <c r="J217" i="2"/>
  <c r="I217" i="2"/>
  <c r="F217" i="2"/>
  <c r="E217" i="2"/>
  <c r="C217" i="2"/>
  <c r="AA217" i="2" s="1"/>
  <c r="B217" i="2"/>
  <c r="Z216" i="2"/>
  <c r="Y216" i="2"/>
  <c r="V216" i="2"/>
  <c r="U216" i="2"/>
  <c r="R216" i="2"/>
  <c r="Q216" i="2"/>
  <c r="N216" i="2"/>
  <c r="M216" i="2"/>
  <c r="J216" i="2"/>
  <c r="I216" i="2"/>
  <c r="F216" i="2"/>
  <c r="E216" i="2"/>
  <c r="C216" i="2"/>
  <c r="B216" i="2"/>
  <c r="Z215" i="2"/>
  <c r="Y215" i="2"/>
  <c r="V215" i="2"/>
  <c r="U215" i="2"/>
  <c r="R215" i="2"/>
  <c r="Q215" i="2"/>
  <c r="N215" i="2"/>
  <c r="M215" i="2"/>
  <c r="J215" i="2"/>
  <c r="I215" i="2"/>
  <c r="F215" i="2"/>
  <c r="E215" i="2"/>
  <c r="C215" i="2"/>
  <c r="AA215" i="2" s="1"/>
  <c r="B215" i="2"/>
  <c r="Z214" i="2"/>
  <c r="Y214" i="2"/>
  <c r="V214" i="2"/>
  <c r="U214" i="2"/>
  <c r="R214" i="2"/>
  <c r="Q214" i="2"/>
  <c r="N214" i="2"/>
  <c r="M214" i="2"/>
  <c r="J214" i="2"/>
  <c r="I214" i="2"/>
  <c r="F214" i="2"/>
  <c r="E214" i="2"/>
  <c r="C214" i="2"/>
  <c r="B214" i="2"/>
  <c r="Z213" i="2"/>
  <c r="Y213" i="2"/>
  <c r="V213" i="2"/>
  <c r="U213" i="2"/>
  <c r="R213" i="2"/>
  <c r="Q213" i="2"/>
  <c r="N213" i="2"/>
  <c r="M213" i="2"/>
  <c r="J213" i="2"/>
  <c r="I213" i="2"/>
  <c r="F213" i="2"/>
  <c r="E213" i="2"/>
  <c r="C213" i="2"/>
  <c r="AA213" i="2" s="1"/>
  <c r="B213" i="2"/>
  <c r="Z212" i="2"/>
  <c r="Y212" i="2"/>
  <c r="V212" i="2"/>
  <c r="U212" i="2"/>
  <c r="R212" i="2"/>
  <c r="Q212" i="2"/>
  <c r="N212" i="2"/>
  <c r="M212" i="2"/>
  <c r="J212" i="2"/>
  <c r="I212" i="2"/>
  <c r="F212" i="2"/>
  <c r="E212" i="2"/>
  <c r="C212" i="2"/>
  <c r="B212" i="2"/>
  <c r="Z211" i="2"/>
  <c r="Y211" i="2"/>
  <c r="V211" i="2"/>
  <c r="U211" i="2"/>
  <c r="R211" i="2"/>
  <c r="Q211" i="2"/>
  <c r="N211" i="2"/>
  <c r="M211" i="2"/>
  <c r="J211" i="2"/>
  <c r="I211" i="2"/>
  <c r="F211" i="2"/>
  <c r="E211" i="2"/>
  <c r="C211" i="2"/>
  <c r="AA211" i="2" s="1"/>
  <c r="B211" i="2"/>
  <c r="Z210" i="2"/>
  <c r="Y210" i="2"/>
  <c r="V210" i="2"/>
  <c r="U210" i="2"/>
  <c r="R210" i="2"/>
  <c r="Q210" i="2"/>
  <c r="N210" i="2"/>
  <c r="M210" i="2"/>
  <c r="J210" i="2"/>
  <c r="I210" i="2"/>
  <c r="F210" i="2"/>
  <c r="E210" i="2"/>
  <c r="C210" i="2"/>
  <c r="B210" i="2"/>
  <c r="Z209" i="2"/>
  <c r="Y209" i="2"/>
  <c r="V209" i="2"/>
  <c r="U209" i="2"/>
  <c r="R209" i="2"/>
  <c r="Q209" i="2"/>
  <c r="N209" i="2"/>
  <c r="M209" i="2"/>
  <c r="J209" i="2"/>
  <c r="I209" i="2"/>
  <c r="F209" i="2"/>
  <c r="E209" i="2"/>
  <c r="C209" i="2"/>
  <c r="AA209" i="2" s="1"/>
  <c r="B209" i="2"/>
  <c r="Z208" i="2"/>
  <c r="Y208" i="2"/>
  <c r="V208" i="2"/>
  <c r="U208" i="2"/>
  <c r="R208" i="2"/>
  <c r="Q208" i="2"/>
  <c r="N208" i="2"/>
  <c r="M208" i="2"/>
  <c r="J208" i="2"/>
  <c r="I208" i="2"/>
  <c r="F208" i="2"/>
  <c r="E208" i="2"/>
  <c r="C208" i="2"/>
  <c r="B208" i="2"/>
  <c r="Z207" i="2"/>
  <c r="Y207" i="2"/>
  <c r="V207" i="2"/>
  <c r="U207" i="2"/>
  <c r="R207" i="2"/>
  <c r="Q207" i="2"/>
  <c r="N207" i="2"/>
  <c r="M207" i="2"/>
  <c r="J207" i="2"/>
  <c r="I207" i="2"/>
  <c r="F207" i="2"/>
  <c r="E207" i="2"/>
  <c r="C207" i="2"/>
  <c r="AA207" i="2" s="1"/>
  <c r="B207" i="2"/>
  <c r="Z206" i="2"/>
  <c r="Y206" i="2"/>
  <c r="V206" i="2"/>
  <c r="U206" i="2"/>
  <c r="R206" i="2"/>
  <c r="Q206" i="2"/>
  <c r="N206" i="2"/>
  <c r="M206" i="2"/>
  <c r="J206" i="2"/>
  <c r="I206" i="2"/>
  <c r="F206" i="2"/>
  <c r="E206" i="2"/>
  <c r="C206" i="2"/>
  <c r="B206" i="2"/>
  <c r="Z205" i="2"/>
  <c r="Y205" i="2"/>
  <c r="V205" i="2"/>
  <c r="U205" i="2"/>
  <c r="R205" i="2"/>
  <c r="Q205" i="2"/>
  <c r="N205" i="2"/>
  <c r="M205" i="2"/>
  <c r="J205" i="2"/>
  <c r="I205" i="2"/>
  <c r="F205" i="2"/>
  <c r="E205" i="2"/>
  <c r="C205" i="2"/>
  <c r="AA205" i="2" s="1"/>
  <c r="B205" i="2"/>
  <c r="Z204" i="2"/>
  <c r="Y204" i="2"/>
  <c r="V204" i="2"/>
  <c r="U204" i="2"/>
  <c r="R204" i="2"/>
  <c r="Q204" i="2"/>
  <c r="N204" i="2"/>
  <c r="M204" i="2"/>
  <c r="J204" i="2"/>
  <c r="I204" i="2"/>
  <c r="F204" i="2"/>
  <c r="E204" i="2"/>
  <c r="C204" i="2"/>
  <c r="B204" i="2"/>
  <c r="Z203" i="2"/>
  <c r="Y203" i="2"/>
  <c r="V203" i="2"/>
  <c r="U203" i="2"/>
  <c r="R203" i="2"/>
  <c r="Q203" i="2"/>
  <c r="N203" i="2"/>
  <c r="M203" i="2"/>
  <c r="J203" i="2"/>
  <c r="I203" i="2"/>
  <c r="F203" i="2"/>
  <c r="E203" i="2"/>
  <c r="C203" i="2"/>
  <c r="AA203" i="2" s="1"/>
  <c r="B203" i="2"/>
  <c r="Z202" i="2"/>
  <c r="Y202" i="2"/>
  <c r="V202" i="2"/>
  <c r="U202" i="2"/>
  <c r="R202" i="2"/>
  <c r="Q202" i="2"/>
  <c r="N202" i="2"/>
  <c r="M202" i="2"/>
  <c r="J202" i="2"/>
  <c r="I202" i="2"/>
  <c r="F202" i="2"/>
  <c r="E202" i="2"/>
  <c r="C202" i="2"/>
  <c r="B202" i="2"/>
  <c r="Z201" i="2"/>
  <c r="Y201" i="2"/>
  <c r="V201" i="2"/>
  <c r="U201" i="2"/>
  <c r="R201" i="2"/>
  <c r="Q201" i="2"/>
  <c r="N201" i="2"/>
  <c r="M201" i="2"/>
  <c r="J201" i="2"/>
  <c r="I201" i="2"/>
  <c r="F201" i="2"/>
  <c r="E201" i="2"/>
  <c r="C201" i="2"/>
  <c r="AA201" i="2" s="1"/>
  <c r="B201" i="2"/>
  <c r="Z200" i="2"/>
  <c r="Y200" i="2"/>
  <c r="V200" i="2"/>
  <c r="U200" i="2"/>
  <c r="R200" i="2"/>
  <c r="Q200" i="2"/>
  <c r="N200" i="2"/>
  <c r="M200" i="2"/>
  <c r="J200" i="2"/>
  <c r="I200" i="2"/>
  <c r="F200" i="2"/>
  <c r="E200" i="2"/>
  <c r="C200" i="2"/>
  <c r="B200" i="2"/>
  <c r="Z199" i="2"/>
  <c r="Y199" i="2"/>
  <c r="V199" i="2"/>
  <c r="U199" i="2"/>
  <c r="R199" i="2"/>
  <c r="Q199" i="2"/>
  <c r="N199" i="2"/>
  <c r="M199" i="2"/>
  <c r="J199" i="2"/>
  <c r="I199" i="2"/>
  <c r="F199" i="2"/>
  <c r="E199" i="2"/>
  <c r="C199" i="2"/>
  <c r="AA199" i="2" s="1"/>
  <c r="B199" i="2"/>
  <c r="Z198" i="2"/>
  <c r="Y198" i="2"/>
  <c r="V198" i="2"/>
  <c r="U198" i="2"/>
  <c r="R198" i="2"/>
  <c r="Q198" i="2"/>
  <c r="N198" i="2"/>
  <c r="M198" i="2"/>
  <c r="J198" i="2"/>
  <c r="I198" i="2"/>
  <c r="F198" i="2"/>
  <c r="E198" i="2"/>
  <c r="C198" i="2"/>
  <c r="B198" i="2"/>
  <c r="Z197" i="2"/>
  <c r="Y197" i="2"/>
  <c r="V197" i="2"/>
  <c r="U197" i="2"/>
  <c r="R197" i="2"/>
  <c r="Q197" i="2"/>
  <c r="N197" i="2"/>
  <c r="M197" i="2"/>
  <c r="J197" i="2"/>
  <c r="I197" i="2"/>
  <c r="F197" i="2"/>
  <c r="E197" i="2"/>
  <c r="C197" i="2"/>
  <c r="AA197" i="2" s="1"/>
  <c r="B197" i="2"/>
  <c r="Z196" i="2"/>
  <c r="Y196" i="2"/>
  <c r="V196" i="2"/>
  <c r="U196" i="2"/>
  <c r="R196" i="2"/>
  <c r="Q196" i="2"/>
  <c r="N196" i="2"/>
  <c r="M196" i="2"/>
  <c r="J196" i="2"/>
  <c r="I196" i="2"/>
  <c r="F196" i="2"/>
  <c r="E196" i="2"/>
  <c r="C196" i="2"/>
  <c r="B196" i="2"/>
  <c r="Z195" i="2"/>
  <c r="Y195" i="2"/>
  <c r="V195" i="2"/>
  <c r="U195" i="2"/>
  <c r="R195" i="2"/>
  <c r="Q195" i="2"/>
  <c r="N195" i="2"/>
  <c r="M195" i="2"/>
  <c r="J195" i="2"/>
  <c r="I195" i="2"/>
  <c r="F195" i="2"/>
  <c r="E195" i="2"/>
  <c r="C195" i="2"/>
  <c r="AA195" i="2" s="1"/>
  <c r="B195" i="2"/>
  <c r="Z194" i="2"/>
  <c r="Y194" i="2"/>
  <c r="V194" i="2"/>
  <c r="U194" i="2"/>
  <c r="R194" i="2"/>
  <c r="Q194" i="2"/>
  <c r="N194" i="2"/>
  <c r="M194" i="2"/>
  <c r="J194" i="2"/>
  <c r="I194" i="2"/>
  <c r="F194" i="2"/>
  <c r="E194" i="2"/>
  <c r="C194" i="2"/>
  <c r="B194" i="2"/>
  <c r="Z193" i="2"/>
  <c r="Y193" i="2"/>
  <c r="V193" i="2"/>
  <c r="U193" i="2"/>
  <c r="R193" i="2"/>
  <c r="Q193" i="2"/>
  <c r="N193" i="2"/>
  <c r="M193" i="2"/>
  <c r="J193" i="2"/>
  <c r="I193" i="2"/>
  <c r="F193" i="2"/>
  <c r="E193" i="2"/>
  <c r="C193" i="2"/>
  <c r="AA193" i="2" s="1"/>
  <c r="B193" i="2"/>
  <c r="Z192" i="2"/>
  <c r="Y192" i="2"/>
  <c r="V192" i="2"/>
  <c r="U192" i="2"/>
  <c r="R192" i="2"/>
  <c r="Q192" i="2"/>
  <c r="N192" i="2"/>
  <c r="M192" i="2"/>
  <c r="J192" i="2"/>
  <c r="I192" i="2"/>
  <c r="F192" i="2"/>
  <c r="E192" i="2"/>
  <c r="C192" i="2"/>
  <c r="B192" i="2"/>
  <c r="Z191" i="2"/>
  <c r="Y191" i="2"/>
  <c r="V191" i="2"/>
  <c r="U191" i="2"/>
  <c r="R191" i="2"/>
  <c r="Q191" i="2"/>
  <c r="N191" i="2"/>
  <c r="M191" i="2"/>
  <c r="J191" i="2"/>
  <c r="I191" i="2"/>
  <c r="F191" i="2"/>
  <c r="E191" i="2"/>
  <c r="C191" i="2"/>
  <c r="B191" i="2"/>
  <c r="Z190" i="2"/>
  <c r="Y190" i="2"/>
  <c r="V190" i="2"/>
  <c r="U190" i="2"/>
  <c r="R190" i="2"/>
  <c r="Q190" i="2"/>
  <c r="N190" i="2"/>
  <c r="M190" i="2"/>
  <c r="J190" i="2"/>
  <c r="I190" i="2"/>
  <c r="F190" i="2"/>
  <c r="E190" i="2"/>
  <c r="C190" i="2"/>
  <c r="B190" i="2"/>
  <c r="Z189" i="2"/>
  <c r="Y189" i="2"/>
  <c r="V189" i="2"/>
  <c r="U189" i="2"/>
  <c r="R189" i="2"/>
  <c r="Q189" i="2"/>
  <c r="N189" i="2"/>
  <c r="M189" i="2"/>
  <c r="J189" i="2"/>
  <c r="I189" i="2"/>
  <c r="F189" i="2"/>
  <c r="E189" i="2"/>
  <c r="C189" i="2"/>
  <c r="AA189" i="2" s="1"/>
  <c r="B189" i="2"/>
  <c r="Z188" i="2"/>
  <c r="Y188" i="2"/>
  <c r="V188" i="2"/>
  <c r="U188" i="2"/>
  <c r="R188" i="2"/>
  <c r="Q188" i="2"/>
  <c r="N188" i="2"/>
  <c r="M188" i="2"/>
  <c r="J188" i="2"/>
  <c r="I188" i="2"/>
  <c r="F188" i="2"/>
  <c r="E188" i="2"/>
  <c r="C188" i="2"/>
  <c r="B188" i="2"/>
  <c r="Z187" i="2"/>
  <c r="Y187" i="2"/>
  <c r="V187" i="2"/>
  <c r="U187" i="2"/>
  <c r="R187" i="2"/>
  <c r="Q187" i="2"/>
  <c r="N187" i="2"/>
  <c r="M187" i="2"/>
  <c r="J187" i="2"/>
  <c r="I187" i="2"/>
  <c r="F187" i="2"/>
  <c r="E187" i="2"/>
  <c r="C187" i="2"/>
  <c r="AA187" i="2" s="1"/>
  <c r="B187" i="2"/>
  <c r="Z186" i="2"/>
  <c r="Y186" i="2"/>
  <c r="V186" i="2"/>
  <c r="U186" i="2"/>
  <c r="R186" i="2"/>
  <c r="Q186" i="2"/>
  <c r="N186" i="2"/>
  <c r="M186" i="2"/>
  <c r="J186" i="2"/>
  <c r="I186" i="2"/>
  <c r="F186" i="2"/>
  <c r="E186" i="2"/>
  <c r="C186" i="2"/>
  <c r="B186" i="2"/>
  <c r="Z185" i="2"/>
  <c r="Y185" i="2"/>
  <c r="V185" i="2"/>
  <c r="U185" i="2"/>
  <c r="R185" i="2"/>
  <c r="Q185" i="2"/>
  <c r="N185" i="2"/>
  <c r="M185" i="2"/>
  <c r="J185" i="2"/>
  <c r="I185" i="2"/>
  <c r="F185" i="2"/>
  <c r="E185" i="2"/>
  <c r="C185" i="2"/>
  <c r="AA185" i="2" s="1"/>
  <c r="B185" i="2"/>
  <c r="Z184" i="2"/>
  <c r="Y184" i="2"/>
  <c r="V184" i="2"/>
  <c r="U184" i="2"/>
  <c r="R184" i="2"/>
  <c r="Q184" i="2"/>
  <c r="N184" i="2"/>
  <c r="M184" i="2"/>
  <c r="J184" i="2"/>
  <c r="I184" i="2"/>
  <c r="F184" i="2"/>
  <c r="E184" i="2"/>
  <c r="C184" i="2"/>
  <c r="B184" i="2"/>
  <c r="Z183" i="2"/>
  <c r="Y183" i="2"/>
  <c r="V183" i="2"/>
  <c r="U183" i="2"/>
  <c r="R183" i="2"/>
  <c r="Q183" i="2"/>
  <c r="N183" i="2"/>
  <c r="M183" i="2"/>
  <c r="J183" i="2"/>
  <c r="I183" i="2"/>
  <c r="F183" i="2"/>
  <c r="E183" i="2"/>
  <c r="C183" i="2"/>
  <c r="AA183" i="2" s="1"/>
  <c r="B183" i="2"/>
  <c r="Z182" i="2"/>
  <c r="Y182" i="2"/>
  <c r="V182" i="2"/>
  <c r="U182" i="2"/>
  <c r="R182" i="2"/>
  <c r="Q182" i="2"/>
  <c r="N182" i="2"/>
  <c r="M182" i="2"/>
  <c r="J182" i="2"/>
  <c r="I182" i="2"/>
  <c r="F182" i="2"/>
  <c r="E182" i="2"/>
  <c r="C182" i="2"/>
  <c r="B182" i="2"/>
  <c r="Z181" i="2"/>
  <c r="Y181" i="2"/>
  <c r="V181" i="2"/>
  <c r="U181" i="2"/>
  <c r="R181" i="2"/>
  <c r="Q181" i="2"/>
  <c r="N181" i="2"/>
  <c r="M181" i="2"/>
  <c r="J181" i="2"/>
  <c r="I181" i="2"/>
  <c r="F181" i="2"/>
  <c r="E181" i="2"/>
  <c r="C181" i="2"/>
  <c r="AA181" i="2" s="1"/>
  <c r="B181" i="2"/>
  <c r="Z180" i="2"/>
  <c r="Y180" i="2"/>
  <c r="V180" i="2"/>
  <c r="U180" i="2"/>
  <c r="R180" i="2"/>
  <c r="Q180" i="2"/>
  <c r="N180" i="2"/>
  <c r="M180" i="2"/>
  <c r="J180" i="2"/>
  <c r="I180" i="2"/>
  <c r="F180" i="2"/>
  <c r="E180" i="2"/>
  <c r="C180" i="2"/>
  <c r="B180" i="2"/>
  <c r="Z179" i="2"/>
  <c r="Y179" i="2"/>
  <c r="V179" i="2"/>
  <c r="U179" i="2"/>
  <c r="R179" i="2"/>
  <c r="Q179" i="2"/>
  <c r="N179" i="2"/>
  <c r="M179" i="2"/>
  <c r="J179" i="2"/>
  <c r="I179" i="2"/>
  <c r="F179" i="2"/>
  <c r="E179" i="2"/>
  <c r="C179" i="2"/>
  <c r="AA179" i="2" s="1"/>
  <c r="B179" i="2"/>
  <c r="Z178" i="2"/>
  <c r="Y178" i="2"/>
  <c r="V178" i="2"/>
  <c r="U178" i="2"/>
  <c r="R178" i="2"/>
  <c r="Q178" i="2"/>
  <c r="N178" i="2"/>
  <c r="M178" i="2"/>
  <c r="J178" i="2"/>
  <c r="I178" i="2"/>
  <c r="F178" i="2"/>
  <c r="E178" i="2"/>
  <c r="C178" i="2"/>
  <c r="B178" i="2"/>
  <c r="Z177" i="2"/>
  <c r="Y177" i="2"/>
  <c r="V177" i="2"/>
  <c r="U177" i="2"/>
  <c r="R177" i="2"/>
  <c r="Q177" i="2"/>
  <c r="N177" i="2"/>
  <c r="M177" i="2"/>
  <c r="J177" i="2"/>
  <c r="I177" i="2"/>
  <c r="F177" i="2"/>
  <c r="E177" i="2"/>
  <c r="C177" i="2"/>
  <c r="AA177" i="2" s="1"/>
  <c r="B177" i="2"/>
  <c r="Z176" i="2"/>
  <c r="Y176" i="2"/>
  <c r="V176" i="2"/>
  <c r="U176" i="2"/>
  <c r="R176" i="2"/>
  <c r="Q176" i="2"/>
  <c r="N176" i="2"/>
  <c r="M176" i="2"/>
  <c r="J176" i="2"/>
  <c r="I176" i="2"/>
  <c r="F176" i="2"/>
  <c r="E176" i="2"/>
  <c r="C176" i="2"/>
  <c r="B176" i="2"/>
  <c r="Z175" i="2"/>
  <c r="Y175" i="2"/>
  <c r="V175" i="2"/>
  <c r="U175" i="2"/>
  <c r="R175" i="2"/>
  <c r="Q175" i="2"/>
  <c r="N175" i="2"/>
  <c r="M175" i="2"/>
  <c r="J175" i="2"/>
  <c r="I175" i="2"/>
  <c r="F175" i="2"/>
  <c r="E175" i="2"/>
  <c r="C175" i="2"/>
  <c r="AA175" i="2" s="1"/>
  <c r="B175" i="2"/>
  <c r="Z174" i="2"/>
  <c r="Y174" i="2"/>
  <c r="V174" i="2"/>
  <c r="U174" i="2"/>
  <c r="R174" i="2"/>
  <c r="Q174" i="2"/>
  <c r="N174" i="2"/>
  <c r="M174" i="2"/>
  <c r="J174" i="2"/>
  <c r="I174" i="2"/>
  <c r="F174" i="2"/>
  <c r="E174" i="2"/>
  <c r="C174" i="2"/>
  <c r="B174" i="2"/>
  <c r="Z173" i="2"/>
  <c r="Y173" i="2"/>
  <c r="V173" i="2"/>
  <c r="U173" i="2"/>
  <c r="R173" i="2"/>
  <c r="Q173" i="2"/>
  <c r="N173" i="2"/>
  <c r="M173" i="2"/>
  <c r="J173" i="2"/>
  <c r="I173" i="2"/>
  <c r="F173" i="2"/>
  <c r="E173" i="2"/>
  <c r="C173" i="2"/>
  <c r="AA173" i="2" s="1"/>
  <c r="B173" i="2"/>
  <c r="Z172" i="2"/>
  <c r="Y172" i="2"/>
  <c r="V172" i="2"/>
  <c r="U172" i="2"/>
  <c r="R172" i="2"/>
  <c r="Q172" i="2"/>
  <c r="N172" i="2"/>
  <c r="M172" i="2"/>
  <c r="J172" i="2"/>
  <c r="I172" i="2"/>
  <c r="F172" i="2"/>
  <c r="E172" i="2"/>
  <c r="C172" i="2"/>
  <c r="B172" i="2"/>
  <c r="Z171" i="2"/>
  <c r="Y171" i="2"/>
  <c r="V171" i="2"/>
  <c r="U171" i="2"/>
  <c r="R171" i="2"/>
  <c r="Q171" i="2"/>
  <c r="N171" i="2"/>
  <c r="M171" i="2"/>
  <c r="J171" i="2"/>
  <c r="I171" i="2"/>
  <c r="F171" i="2"/>
  <c r="E171" i="2"/>
  <c r="C171" i="2"/>
  <c r="AA171" i="2" s="1"/>
  <c r="B171" i="2"/>
  <c r="Z170" i="2"/>
  <c r="Y170" i="2"/>
  <c r="V170" i="2"/>
  <c r="U170" i="2"/>
  <c r="R170" i="2"/>
  <c r="Q170" i="2"/>
  <c r="N170" i="2"/>
  <c r="M170" i="2"/>
  <c r="J170" i="2"/>
  <c r="I170" i="2"/>
  <c r="F170" i="2"/>
  <c r="E170" i="2"/>
  <c r="C170" i="2"/>
  <c r="B170" i="2"/>
  <c r="Z169" i="2"/>
  <c r="Y169" i="2"/>
  <c r="V169" i="2"/>
  <c r="U169" i="2"/>
  <c r="R169" i="2"/>
  <c r="Q169" i="2"/>
  <c r="N169" i="2"/>
  <c r="M169" i="2"/>
  <c r="J169" i="2"/>
  <c r="I169" i="2"/>
  <c r="F169" i="2"/>
  <c r="E169" i="2"/>
  <c r="C169" i="2"/>
  <c r="AA169" i="2" s="1"/>
  <c r="B169" i="2"/>
  <c r="Z168" i="2"/>
  <c r="Y168" i="2"/>
  <c r="V168" i="2"/>
  <c r="U168" i="2"/>
  <c r="R168" i="2"/>
  <c r="Q168" i="2"/>
  <c r="N168" i="2"/>
  <c r="M168" i="2"/>
  <c r="J168" i="2"/>
  <c r="I168" i="2"/>
  <c r="F168" i="2"/>
  <c r="E168" i="2"/>
  <c r="C168" i="2"/>
  <c r="B168" i="2"/>
  <c r="Z167" i="2"/>
  <c r="Y167" i="2"/>
  <c r="V167" i="2"/>
  <c r="U167" i="2"/>
  <c r="R167" i="2"/>
  <c r="Q167" i="2"/>
  <c r="N167" i="2"/>
  <c r="M167" i="2"/>
  <c r="J167" i="2"/>
  <c r="I167" i="2"/>
  <c r="F167" i="2"/>
  <c r="E167" i="2"/>
  <c r="C167" i="2"/>
  <c r="AA167" i="2" s="1"/>
  <c r="B167" i="2"/>
  <c r="Z166" i="2"/>
  <c r="Y166" i="2"/>
  <c r="V166" i="2"/>
  <c r="U166" i="2"/>
  <c r="R166" i="2"/>
  <c r="Q166" i="2"/>
  <c r="N166" i="2"/>
  <c r="M166" i="2"/>
  <c r="J166" i="2"/>
  <c r="I166" i="2"/>
  <c r="F166" i="2"/>
  <c r="E166" i="2"/>
  <c r="C166" i="2"/>
  <c r="B166" i="2"/>
  <c r="Z165" i="2"/>
  <c r="Y165" i="2"/>
  <c r="V165" i="2"/>
  <c r="U165" i="2"/>
  <c r="R165" i="2"/>
  <c r="Q165" i="2"/>
  <c r="N165" i="2"/>
  <c r="M165" i="2"/>
  <c r="J165" i="2"/>
  <c r="I165" i="2"/>
  <c r="F165" i="2"/>
  <c r="E165" i="2"/>
  <c r="C165" i="2"/>
  <c r="AA165" i="2" s="1"/>
  <c r="B165" i="2"/>
  <c r="Z164" i="2"/>
  <c r="Y164" i="2"/>
  <c r="V164" i="2"/>
  <c r="U164" i="2"/>
  <c r="R164" i="2"/>
  <c r="Q164" i="2"/>
  <c r="N164" i="2"/>
  <c r="M164" i="2"/>
  <c r="J164" i="2"/>
  <c r="I164" i="2"/>
  <c r="F164" i="2"/>
  <c r="E164" i="2"/>
  <c r="C164" i="2"/>
  <c r="B164" i="2"/>
  <c r="Z163" i="2"/>
  <c r="Y163" i="2"/>
  <c r="V163" i="2"/>
  <c r="U163" i="2"/>
  <c r="R163" i="2"/>
  <c r="Q163" i="2"/>
  <c r="N163" i="2"/>
  <c r="M163" i="2"/>
  <c r="J163" i="2"/>
  <c r="I163" i="2"/>
  <c r="F163" i="2"/>
  <c r="E163" i="2"/>
  <c r="C163" i="2"/>
  <c r="AA163" i="2" s="1"/>
  <c r="B163" i="2"/>
  <c r="Z162" i="2"/>
  <c r="Y162" i="2"/>
  <c r="V162" i="2"/>
  <c r="U162" i="2"/>
  <c r="R162" i="2"/>
  <c r="Q162" i="2"/>
  <c r="N162" i="2"/>
  <c r="M162" i="2"/>
  <c r="J162" i="2"/>
  <c r="I162" i="2"/>
  <c r="F162" i="2"/>
  <c r="E162" i="2"/>
  <c r="C162" i="2"/>
  <c r="B162" i="2"/>
  <c r="Z161" i="2"/>
  <c r="Y161" i="2"/>
  <c r="V161" i="2"/>
  <c r="U161" i="2"/>
  <c r="R161" i="2"/>
  <c r="Q161" i="2"/>
  <c r="N161" i="2"/>
  <c r="M161" i="2"/>
  <c r="J161" i="2"/>
  <c r="I161" i="2"/>
  <c r="F161" i="2"/>
  <c r="E161" i="2"/>
  <c r="C161" i="2"/>
  <c r="AA161" i="2" s="1"/>
  <c r="B161" i="2"/>
  <c r="Z160" i="2"/>
  <c r="Y160" i="2"/>
  <c r="V160" i="2"/>
  <c r="U160" i="2"/>
  <c r="R160" i="2"/>
  <c r="Q160" i="2"/>
  <c r="N160" i="2"/>
  <c r="M160" i="2"/>
  <c r="J160" i="2"/>
  <c r="I160" i="2"/>
  <c r="F160" i="2"/>
  <c r="E160" i="2"/>
  <c r="C160" i="2"/>
  <c r="B160" i="2"/>
  <c r="Z159" i="2"/>
  <c r="Y159" i="2"/>
  <c r="V159" i="2"/>
  <c r="U159" i="2"/>
  <c r="R159" i="2"/>
  <c r="Q159" i="2"/>
  <c r="N159" i="2"/>
  <c r="M159" i="2"/>
  <c r="J159" i="2"/>
  <c r="I159" i="2"/>
  <c r="F159" i="2"/>
  <c r="E159" i="2"/>
  <c r="C159" i="2"/>
  <c r="AA159" i="2" s="1"/>
  <c r="B159" i="2"/>
  <c r="Z158" i="2"/>
  <c r="Y158" i="2"/>
  <c r="V158" i="2"/>
  <c r="U158" i="2"/>
  <c r="R158" i="2"/>
  <c r="Q158" i="2"/>
  <c r="N158" i="2"/>
  <c r="M158" i="2"/>
  <c r="J158" i="2"/>
  <c r="I158" i="2"/>
  <c r="F158" i="2"/>
  <c r="E158" i="2"/>
  <c r="C158" i="2"/>
  <c r="B158" i="2"/>
  <c r="Z157" i="2"/>
  <c r="Y157" i="2"/>
  <c r="V157" i="2"/>
  <c r="U157" i="2"/>
  <c r="R157" i="2"/>
  <c r="Q157" i="2"/>
  <c r="N157" i="2"/>
  <c r="M157" i="2"/>
  <c r="J157" i="2"/>
  <c r="I157" i="2"/>
  <c r="F157" i="2"/>
  <c r="E157" i="2"/>
  <c r="C157" i="2"/>
  <c r="AA157" i="2" s="1"/>
  <c r="B157" i="2"/>
  <c r="Z156" i="2"/>
  <c r="Y156" i="2"/>
  <c r="V156" i="2"/>
  <c r="U156" i="2"/>
  <c r="R156" i="2"/>
  <c r="Q156" i="2"/>
  <c r="N156" i="2"/>
  <c r="M156" i="2"/>
  <c r="J156" i="2"/>
  <c r="I156" i="2"/>
  <c r="F156" i="2"/>
  <c r="E156" i="2"/>
  <c r="C156" i="2"/>
  <c r="B156" i="2"/>
  <c r="Z155" i="2"/>
  <c r="Y155" i="2"/>
  <c r="V155" i="2"/>
  <c r="U155" i="2"/>
  <c r="R155" i="2"/>
  <c r="Q155" i="2"/>
  <c r="N155" i="2"/>
  <c r="M155" i="2"/>
  <c r="J155" i="2"/>
  <c r="I155" i="2"/>
  <c r="F155" i="2"/>
  <c r="E155" i="2"/>
  <c r="C155" i="2"/>
  <c r="AA155" i="2" s="1"/>
  <c r="B155" i="2"/>
  <c r="Z154" i="2"/>
  <c r="Y154" i="2"/>
  <c r="V154" i="2"/>
  <c r="U154" i="2"/>
  <c r="R154" i="2"/>
  <c r="Q154" i="2"/>
  <c r="N154" i="2"/>
  <c r="M154" i="2"/>
  <c r="J154" i="2"/>
  <c r="I154" i="2"/>
  <c r="F154" i="2"/>
  <c r="E154" i="2"/>
  <c r="C154" i="2"/>
  <c r="B154" i="2"/>
  <c r="Z153" i="2"/>
  <c r="Y153" i="2"/>
  <c r="V153" i="2"/>
  <c r="U153" i="2"/>
  <c r="R153" i="2"/>
  <c r="Q153" i="2"/>
  <c r="N153" i="2"/>
  <c r="M153" i="2"/>
  <c r="J153" i="2"/>
  <c r="I153" i="2"/>
  <c r="F153" i="2"/>
  <c r="E153" i="2"/>
  <c r="C153" i="2"/>
  <c r="B153" i="2"/>
  <c r="Z152" i="2"/>
  <c r="Y152" i="2"/>
  <c r="V152" i="2"/>
  <c r="U152" i="2"/>
  <c r="R152" i="2"/>
  <c r="Q152" i="2"/>
  <c r="N152" i="2"/>
  <c r="M152" i="2"/>
  <c r="J152" i="2"/>
  <c r="I152" i="2"/>
  <c r="F152" i="2"/>
  <c r="E152" i="2"/>
  <c r="C152" i="2"/>
  <c r="B152" i="2"/>
  <c r="Z151" i="2"/>
  <c r="Y151" i="2"/>
  <c r="V151" i="2"/>
  <c r="U151" i="2"/>
  <c r="R151" i="2"/>
  <c r="Q151" i="2"/>
  <c r="N151" i="2"/>
  <c r="M151" i="2"/>
  <c r="J151" i="2"/>
  <c r="I151" i="2"/>
  <c r="F151" i="2"/>
  <c r="E151" i="2"/>
  <c r="C151" i="2"/>
  <c r="AA151" i="2" s="1"/>
  <c r="B151" i="2"/>
  <c r="Z150" i="2"/>
  <c r="Y150" i="2"/>
  <c r="V150" i="2"/>
  <c r="U150" i="2"/>
  <c r="R150" i="2"/>
  <c r="Q150" i="2"/>
  <c r="N150" i="2"/>
  <c r="M150" i="2"/>
  <c r="J150" i="2"/>
  <c r="I150" i="2"/>
  <c r="F150" i="2"/>
  <c r="E150" i="2"/>
  <c r="C150" i="2"/>
  <c r="B150" i="2"/>
  <c r="Z149" i="2"/>
  <c r="Y149" i="2"/>
  <c r="V149" i="2"/>
  <c r="U149" i="2"/>
  <c r="R149" i="2"/>
  <c r="Q149" i="2"/>
  <c r="N149" i="2"/>
  <c r="M149" i="2"/>
  <c r="J149" i="2"/>
  <c r="I149" i="2"/>
  <c r="F149" i="2"/>
  <c r="E149" i="2"/>
  <c r="C149" i="2"/>
  <c r="B149" i="2"/>
  <c r="Z148" i="2"/>
  <c r="Y148" i="2"/>
  <c r="V148" i="2"/>
  <c r="U148" i="2"/>
  <c r="R148" i="2"/>
  <c r="Q148" i="2"/>
  <c r="N148" i="2"/>
  <c r="M148" i="2"/>
  <c r="J148" i="2"/>
  <c r="I148" i="2"/>
  <c r="F148" i="2"/>
  <c r="E148" i="2"/>
  <c r="C148" i="2"/>
  <c r="S148" i="2" s="1"/>
  <c r="B148" i="2"/>
  <c r="Z147" i="2"/>
  <c r="Y147" i="2"/>
  <c r="V147" i="2"/>
  <c r="U147" i="2"/>
  <c r="R147" i="2"/>
  <c r="Q147" i="2"/>
  <c r="N147" i="2"/>
  <c r="M147" i="2"/>
  <c r="J147" i="2"/>
  <c r="I147" i="2"/>
  <c r="F147" i="2"/>
  <c r="E147" i="2"/>
  <c r="C147" i="2"/>
  <c r="AA147" i="2" s="1"/>
  <c r="B147" i="2"/>
  <c r="Z146" i="2"/>
  <c r="Y146" i="2"/>
  <c r="V146" i="2"/>
  <c r="U146" i="2"/>
  <c r="R146" i="2"/>
  <c r="Q146" i="2"/>
  <c r="N146" i="2"/>
  <c r="M146" i="2"/>
  <c r="J146" i="2"/>
  <c r="K146" i="2" s="1"/>
  <c r="I146" i="2"/>
  <c r="F146" i="2"/>
  <c r="E146" i="2"/>
  <c r="C146" i="2"/>
  <c r="B146" i="2"/>
  <c r="Z145" i="2"/>
  <c r="Y145" i="2"/>
  <c r="V145" i="2"/>
  <c r="U145" i="2"/>
  <c r="R145" i="2"/>
  <c r="Q145" i="2"/>
  <c r="N145" i="2"/>
  <c r="M145" i="2"/>
  <c r="J145" i="2"/>
  <c r="I145" i="2"/>
  <c r="F145" i="2"/>
  <c r="E145" i="2"/>
  <c r="C145" i="2"/>
  <c r="B145" i="2"/>
  <c r="Z144" i="2"/>
  <c r="Y144" i="2"/>
  <c r="V144" i="2"/>
  <c r="U144" i="2"/>
  <c r="R144" i="2"/>
  <c r="Q144" i="2"/>
  <c r="N144" i="2"/>
  <c r="M144" i="2"/>
  <c r="J144" i="2"/>
  <c r="I144" i="2"/>
  <c r="F144" i="2"/>
  <c r="E144" i="2"/>
  <c r="C144" i="2"/>
  <c r="S144" i="2" s="1"/>
  <c r="B144" i="2"/>
  <c r="Z143" i="2"/>
  <c r="Y143" i="2"/>
  <c r="V143" i="2"/>
  <c r="U143" i="2"/>
  <c r="R143" i="2"/>
  <c r="Q143" i="2"/>
  <c r="N143" i="2"/>
  <c r="M143" i="2"/>
  <c r="J143" i="2"/>
  <c r="I143" i="2"/>
  <c r="F143" i="2"/>
  <c r="E143" i="2"/>
  <c r="C143" i="2"/>
  <c r="AA143" i="2" s="1"/>
  <c r="B143" i="2"/>
  <c r="Z142" i="2"/>
  <c r="Y142" i="2"/>
  <c r="V142" i="2"/>
  <c r="U142" i="2"/>
  <c r="R142" i="2"/>
  <c r="Q142" i="2"/>
  <c r="N142" i="2"/>
  <c r="M142" i="2"/>
  <c r="J142" i="2"/>
  <c r="I142" i="2"/>
  <c r="F142" i="2"/>
  <c r="E142" i="2"/>
  <c r="C142" i="2"/>
  <c r="B142" i="2"/>
  <c r="Z141" i="2"/>
  <c r="Y141" i="2"/>
  <c r="V141" i="2"/>
  <c r="U141" i="2"/>
  <c r="R141" i="2"/>
  <c r="Q141" i="2"/>
  <c r="N141" i="2"/>
  <c r="M141" i="2"/>
  <c r="J141" i="2"/>
  <c r="I141" i="2"/>
  <c r="F141" i="2"/>
  <c r="E141" i="2"/>
  <c r="C141" i="2"/>
  <c r="B141" i="2"/>
  <c r="Z140" i="2"/>
  <c r="Y140" i="2"/>
  <c r="V140" i="2"/>
  <c r="U140" i="2"/>
  <c r="R140" i="2"/>
  <c r="Q140" i="2"/>
  <c r="N140" i="2"/>
  <c r="M140" i="2"/>
  <c r="J140" i="2"/>
  <c r="I140" i="2"/>
  <c r="F140" i="2"/>
  <c r="E140" i="2"/>
  <c r="C140" i="2"/>
  <c r="B140" i="2"/>
  <c r="Z139" i="2"/>
  <c r="Y139" i="2"/>
  <c r="V139" i="2"/>
  <c r="U139" i="2"/>
  <c r="R139" i="2"/>
  <c r="Q139" i="2"/>
  <c r="N139" i="2"/>
  <c r="M139" i="2"/>
  <c r="J139" i="2"/>
  <c r="I139" i="2"/>
  <c r="F139" i="2"/>
  <c r="E139" i="2"/>
  <c r="C139" i="2"/>
  <c r="AA139" i="2" s="1"/>
  <c r="B139" i="2"/>
  <c r="Z138" i="2"/>
  <c r="Y138" i="2"/>
  <c r="V138" i="2"/>
  <c r="U138" i="2"/>
  <c r="R138" i="2"/>
  <c r="Q138" i="2"/>
  <c r="N138" i="2"/>
  <c r="M138" i="2"/>
  <c r="J138" i="2"/>
  <c r="I138" i="2"/>
  <c r="F138" i="2"/>
  <c r="E138" i="2"/>
  <c r="C138" i="2"/>
  <c r="B138" i="2"/>
  <c r="Z137" i="2"/>
  <c r="Y137" i="2"/>
  <c r="V137" i="2"/>
  <c r="U137" i="2"/>
  <c r="R137" i="2"/>
  <c r="Q137" i="2"/>
  <c r="N137" i="2"/>
  <c r="M137" i="2"/>
  <c r="J137" i="2"/>
  <c r="I137" i="2"/>
  <c r="F137" i="2"/>
  <c r="E137" i="2"/>
  <c r="C137" i="2"/>
  <c r="B137" i="2"/>
  <c r="Z136" i="2"/>
  <c r="Y136" i="2"/>
  <c r="V136" i="2"/>
  <c r="U136" i="2"/>
  <c r="R136" i="2"/>
  <c r="Q136" i="2"/>
  <c r="N136" i="2"/>
  <c r="M136" i="2"/>
  <c r="J136" i="2"/>
  <c r="I136" i="2"/>
  <c r="F136" i="2"/>
  <c r="E136" i="2"/>
  <c r="C136" i="2"/>
  <c r="B136" i="2"/>
  <c r="Z135" i="2"/>
  <c r="Y135" i="2"/>
  <c r="V135" i="2"/>
  <c r="U135" i="2"/>
  <c r="R135" i="2"/>
  <c r="Q135" i="2"/>
  <c r="N135" i="2"/>
  <c r="M135" i="2"/>
  <c r="J135" i="2"/>
  <c r="I135" i="2"/>
  <c r="F135" i="2"/>
  <c r="E135" i="2"/>
  <c r="C135" i="2"/>
  <c r="B135" i="2"/>
  <c r="Z134" i="2"/>
  <c r="Y134" i="2"/>
  <c r="V134" i="2"/>
  <c r="U134" i="2"/>
  <c r="R134" i="2"/>
  <c r="Q134" i="2"/>
  <c r="N134" i="2"/>
  <c r="M134" i="2"/>
  <c r="J134" i="2"/>
  <c r="I134" i="2"/>
  <c r="F134" i="2"/>
  <c r="E134" i="2"/>
  <c r="C134" i="2"/>
  <c r="B134" i="2"/>
  <c r="Z133" i="2"/>
  <c r="Y133" i="2"/>
  <c r="V133" i="2"/>
  <c r="U133" i="2"/>
  <c r="R133" i="2"/>
  <c r="Q133" i="2"/>
  <c r="N133" i="2"/>
  <c r="M133" i="2"/>
  <c r="J133" i="2"/>
  <c r="I133" i="2"/>
  <c r="F133" i="2"/>
  <c r="E133" i="2"/>
  <c r="C133" i="2"/>
  <c r="B133" i="2"/>
  <c r="Z132" i="2"/>
  <c r="Y132" i="2"/>
  <c r="V132" i="2"/>
  <c r="U132" i="2"/>
  <c r="R132" i="2"/>
  <c r="Q132" i="2"/>
  <c r="N132" i="2"/>
  <c r="M132" i="2"/>
  <c r="J132" i="2"/>
  <c r="I132" i="2"/>
  <c r="F132" i="2"/>
  <c r="E132" i="2"/>
  <c r="C132" i="2"/>
  <c r="B132" i="2"/>
  <c r="Z131" i="2"/>
  <c r="Y131" i="2"/>
  <c r="V131" i="2"/>
  <c r="U131" i="2"/>
  <c r="R131" i="2"/>
  <c r="Q131" i="2"/>
  <c r="N131" i="2"/>
  <c r="M131" i="2"/>
  <c r="J131" i="2"/>
  <c r="I131" i="2"/>
  <c r="F131" i="2"/>
  <c r="E131" i="2"/>
  <c r="C131" i="2"/>
  <c r="B131" i="2"/>
  <c r="Z130" i="2"/>
  <c r="Y130" i="2"/>
  <c r="V130" i="2"/>
  <c r="U130" i="2"/>
  <c r="R130" i="2"/>
  <c r="Q130" i="2"/>
  <c r="N130" i="2"/>
  <c r="M130" i="2"/>
  <c r="J130" i="2"/>
  <c r="I130" i="2"/>
  <c r="F130" i="2"/>
  <c r="E130" i="2"/>
  <c r="C130" i="2"/>
  <c r="B130" i="2"/>
  <c r="Z129" i="2"/>
  <c r="Y129" i="2"/>
  <c r="V129" i="2"/>
  <c r="U129" i="2"/>
  <c r="R129" i="2"/>
  <c r="Q129" i="2"/>
  <c r="N129" i="2"/>
  <c r="M129" i="2"/>
  <c r="J129" i="2"/>
  <c r="I129" i="2"/>
  <c r="F129" i="2"/>
  <c r="E129" i="2"/>
  <c r="C129" i="2"/>
  <c r="B129" i="2"/>
  <c r="Z128" i="2"/>
  <c r="Y128" i="2"/>
  <c r="V128" i="2"/>
  <c r="U128" i="2"/>
  <c r="R128" i="2"/>
  <c r="Q128" i="2"/>
  <c r="N128" i="2"/>
  <c r="M128" i="2"/>
  <c r="J128" i="2"/>
  <c r="I128" i="2"/>
  <c r="F128" i="2"/>
  <c r="E128" i="2"/>
  <c r="C128" i="2"/>
  <c r="B128" i="2"/>
  <c r="Z127" i="2"/>
  <c r="Y127" i="2"/>
  <c r="V127" i="2"/>
  <c r="U127" i="2"/>
  <c r="R127" i="2"/>
  <c r="Q127" i="2"/>
  <c r="N127" i="2"/>
  <c r="M127" i="2"/>
  <c r="J127" i="2"/>
  <c r="I127" i="2"/>
  <c r="F127" i="2"/>
  <c r="E127" i="2"/>
  <c r="C127" i="2"/>
  <c r="B127" i="2"/>
  <c r="Z126" i="2"/>
  <c r="Y126" i="2"/>
  <c r="V126" i="2"/>
  <c r="U126" i="2"/>
  <c r="R126" i="2"/>
  <c r="Q126" i="2"/>
  <c r="N126" i="2"/>
  <c r="M126" i="2"/>
  <c r="J126" i="2"/>
  <c r="I126" i="2"/>
  <c r="F126" i="2"/>
  <c r="E126" i="2"/>
  <c r="C126" i="2"/>
  <c r="B126" i="2"/>
  <c r="Z125" i="2"/>
  <c r="Y125" i="2"/>
  <c r="V125" i="2"/>
  <c r="U125" i="2"/>
  <c r="R125" i="2"/>
  <c r="Q125" i="2"/>
  <c r="N125" i="2"/>
  <c r="M125" i="2"/>
  <c r="J125" i="2"/>
  <c r="I125" i="2"/>
  <c r="F125" i="2"/>
  <c r="E125" i="2"/>
  <c r="C125" i="2"/>
  <c r="B125" i="2"/>
  <c r="Z124" i="2"/>
  <c r="Y124" i="2"/>
  <c r="V124" i="2"/>
  <c r="U124" i="2"/>
  <c r="R124" i="2"/>
  <c r="Q124" i="2"/>
  <c r="N124" i="2"/>
  <c r="M124" i="2"/>
  <c r="J124" i="2"/>
  <c r="I124" i="2"/>
  <c r="F124" i="2"/>
  <c r="E124" i="2"/>
  <c r="C124" i="2"/>
  <c r="B124" i="2"/>
  <c r="Z123" i="2"/>
  <c r="Y123" i="2"/>
  <c r="V123" i="2"/>
  <c r="U123" i="2"/>
  <c r="R123" i="2"/>
  <c r="Q123" i="2"/>
  <c r="N123" i="2"/>
  <c r="M123" i="2"/>
  <c r="J123" i="2"/>
  <c r="I123" i="2"/>
  <c r="F123" i="2"/>
  <c r="E123" i="2"/>
  <c r="C123" i="2"/>
  <c r="B123" i="2"/>
  <c r="Z122" i="2"/>
  <c r="Y122" i="2"/>
  <c r="V122" i="2"/>
  <c r="U122" i="2"/>
  <c r="R122" i="2"/>
  <c r="Q122" i="2"/>
  <c r="N122" i="2"/>
  <c r="M122" i="2"/>
  <c r="J122" i="2"/>
  <c r="I122" i="2"/>
  <c r="F122" i="2"/>
  <c r="E122" i="2"/>
  <c r="C122" i="2"/>
  <c r="B122" i="2"/>
  <c r="Z121" i="2"/>
  <c r="Y121" i="2"/>
  <c r="V121" i="2"/>
  <c r="U121" i="2"/>
  <c r="R121" i="2"/>
  <c r="Q121" i="2"/>
  <c r="N121" i="2"/>
  <c r="M121" i="2"/>
  <c r="J121" i="2"/>
  <c r="I121" i="2"/>
  <c r="F121" i="2"/>
  <c r="E121" i="2"/>
  <c r="C121" i="2"/>
  <c r="B121" i="2"/>
  <c r="Z120" i="2"/>
  <c r="Y120" i="2"/>
  <c r="V120" i="2"/>
  <c r="U120" i="2"/>
  <c r="R120" i="2"/>
  <c r="Q120" i="2"/>
  <c r="N120" i="2"/>
  <c r="M120" i="2"/>
  <c r="J120" i="2"/>
  <c r="I120" i="2"/>
  <c r="F120" i="2"/>
  <c r="E120" i="2"/>
  <c r="C120" i="2"/>
  <c r="B120" i="2"/>
  <c r="Z119" i="2"/>
  <c r="Y119" i="2"/>
  <c r="V119" i="2"/>
  <c r="U119" i="2"/>
  <c r="R119" i="2"/>
  <c r="Q119" i="2"/>
  <c r="N119" i="2"/>
  <c r="M119" i="2"/>
  <c r="J119" i="2"/>
  <c r="I119" i="2"/>
  <c r="F119" i="2"/>
  <c r="E119" i="2"/>
  <c r="C119" i="2"/>
  <c r="B119" i="2"/>
  <c r="Z118" i="2"/>
  <c r="Y118" i="2"/>
  <c r="V118" i="2"/>
  <c r="U118" i="2"/>
  <c r="R118" i="2"/>
  <c r="Q118" i="2"/>
  <c r="N118" i="2"/>
  <c r="M118" i="2"/>
  <c r="J118" i="2"/>
  <c r="I118" i="2"/>
  <c r="F118" i="2"/>
  <c r="E118" i="2"/>
  <c r="C118" i="2"/>
  <c r="B118" i="2"/>
  <c r="Z117" i="2"/>
  <c r="Y117" i="2"/>
  <c r="V117" i="2"/>
  <c r="U117" i="2"/>
  <c r="R117" i="2"/>
  <c r="Q117" i="2"/>
  <c r="N117" i="2"/>
  <c r="M117" i="2"/>
  <c r="J117" i="2"/>
  <c r="I117" i="2"/>
  <c r="F117" i="2"/>
  <c r="E117" i="2"/>
  <c r="C117" i="2"/>
  <c r="B117" i="2"/>
  <c r="Z116" i="2"/>
  <c r="Y116" i="2"/>
  <c r="V116" i="2"/>
  <c r="U116" i="2"/>
  <c r="R116" i="2"/>
  <c r="Q116" i="2"/>
  <c r="N116" i="2"/>
  <c r="M116" i="2"/>
  <c r="J116" i="2"/>
  <c r="I116" i="2"/>
  <c r="F116" i="2"/>
  <c r="E116" i="2"/>
  <c r="C116" i="2"/>
  <c r="B116" i="2"/>
  <c r="Z115" i="2"/>
  <c r="Y115" i="2"/>
  <c r="V115" i="2"/>
  <c r="U115" i="2"/>
  <c r="R115" i="2"/>
  <c r="Q115" i="2"/>
  <c r="N115" i="2"/>
  <c r="M115" i="2"/>
  <c r="J115" i="2"/>
  <c r="I115" i="2"/>
  <c r="F115" i="2"/>
  <c r="E115" i="2"/>
  <c r="C115" i="2"/>
  <c r="B115" i="2"/>
  <c r="Z114" i="2"/>
  <c r="Y114" i="2"/>
  <c r="V114" i="2"/>
  <c r="U114" i="2"/>
  <c r="R114" i="2"/>
  <c r="Q114" i="2"/>
  <c r="N114" i="2"/>
  <c r="M114" i="2"/>
  <c r="J114" i="2"/>
  <c r="I114" i="2"/>
  <c r="F114" i="2"/>
  <c r="E114" i="2"/>
  <c r="C114" i="2"/>
  <c r="B114" i="2"/>
  <c r="Z113" i="2"/>
  <c r="Y113" i="2"/>
  <c r="V113" i="2"/>
  <c r="U113" i="2"/>
  <c r="R113" i="2"/>
  <c r="Q113" i="2"/>
  <c r="N113" i="2"/>
  <c r="M113" i="2"/>
  <c r="J113" i="2"/>
  <c r="I113" i="2"/>
  <c r="F113" i="2"/>
  <c r="E113" i="2"/>
  <c r="C113" i="2"/>
  <c r="B113" i="2"/>
  <c r="Z112" i="2"/>
  <c r="Y112" i="2"/>
  <c r="V112" i="2"/>
  <c r="U112" i="2"/>
  <c r="R112" i="2"/>
  <c r="Q112" i="2"/>
  <c r="N112" i="2"/>
  <c r="M112" i="2"/>
  <c r="J112" i="2"/>
  <c r="I112" i="2"/>
  <c r="F112" i="2"/>
  <c r="E112" i="2"/>
  <c r="C112" i="2"/>
  <c r="B112" i="2"/>
  <c r="Z111" i="2"/>
  <c r="Y111" i="2"/>
  <c r="V111" i="2"/>
  <c r="U111" i="2"/>
  <c r="R111" i="2"/>
  <c r="Q111" i="2"/>
  <c r="N111" i="2"/>
  <c r="M111" i="2"/>
  <c r="J111" i="2"/>
  <c r="I111" i="2"/>
  <c r="F111" i="2"/>
  <c r="E111" i="2"/>
  <c r="C111" i="2"/>
  <c r="B111" i="2"/>
  <c r="Z110" i="2"/>
  <c r="Y110" i="2"/>
  <c r="V110" i="2"/>
  <c r="U110" i="2"/>
  <c r="R110" i="2"/>
  <c r="Q110" i="2"/>
  <c r="N110" i="2"/>
  <c r="M110" i="2"/>
  <c r="J110" i="2"/>
  <c r="I110" i="2"/>
  <c r="F110" i="2"/>
  <c r="E110" i="2"/>
  <c r="C110" i="2"/>
  <c r="B110" i="2"/>
  <c r="Z109" i="2"/>
  <c r="Y109" i="2"/>
  <c r="V109" i="2"/>
  <c r="U109" i="2"/>
  <c r="R109" i="2"/>
  <c r="Q109" i="2"/>
  <c r="N109" i="2"/>
  <c r="M109" i="2"/>
  <c r="J109" i="2"/>
  <c r="I109" i="2"/>
  <c r="F109" i="2"/>
  <c r="E109" i="2"/>
  <c r="C109" i="2"/>
  <c r="B109" i="2"/>
  <c r="Z108" i="2"/>
  <c r="Y108" i="2"/>
  <c r="V108" i="2"/>
  <c r="U108" i="2"/>
  <c r="R108" i="2"/>
  <c r="Q108" i="2"/>
  <c r="N108" i="2"/>
  <c r="M108" i="2"/>
  <c r="J108" i="2"/>
  <c r="I108" i="2"/>
  <c r="F108" i="2"/>
  <c r="E108" i="2"/>
  <c r="C108" i="2"/>
  <c r="B108" i="2"/>
  <c r="Z107" i="2"/>
  <c r="Y107" i="2"/>
  <c r="V107" i="2"/>
  <c r="U107" i="2"/>
  <c r="R107" i="2"/>
  <c r="Q107" i="2"/>
  <c r="N107" i="2"/>
  <c r="M107" i="2"/>
  <c r="J107" i="2"/>
  <c r="I107" i="2"/>
  <c r="F107" i="2"/>
  <c r="E107" i="2"/>
  <c r="C107" i="2"/>
  <c r="B107" i="2"/>
  <c r="Z106" i="2"/>
  <c r="Y106" i="2"/>
  <c r="V106" i="2"/>
  <c r="U106" i="2"/>
  <c r="R106" i="2"/>
  <c r="Q106" i="2"/>
  <c r="N106" i="2"/>
  <c r="M106" i="2"/>
  <c r="J106" i="2"/>
  <c r="I106" i="2"/>
  <c r="F106" i="2"/>
  <c r="E106" i="2"/>
  <c r="C106" i="2"/>
  <c r="B106" i="2"/>
  <c r="Z105" i="2"/>
  <c r="Y105" i="2"/>
  <c r="V105" i="2"/>
  <c r="U105" i="2"/>
  <c r="R105" i="2"/>
  <c r="Q105" i="2"/>
  <c r="N105" i="2"/>
  <c r="M105" i="2"/>
  <c r="J105" i="2"/>
  <c r="I105" i="2"/>
  <c r="F105" i="2"/>
  <c r="E105" i="2"/>
  <c r="C105" i="2"/>
  <c r="B105" i="2"/>
  <c r="Z104" i="2"/>
  <c r="Y104" i="2"/>
  <c r="V104" i="2"/>
  <c r="U104" i="2"/>
  <c r="R104" i="2"/>
  <c r="Q104" i="2"/>
  <c r="N104" i="2"/>
  <c r="M104" i="2"/>
  <c r="J104" i="2"/>
  <c r="I104" i="2"/>
  <c r="F104" i="2"/>
  <c r="E104" i="2"/>
  <c r="C104" i="2"/>
  <c r="B104" i="2"/>
  <c r="Z103" i="2"/>
  <c r="Y103" i="2"/>
  <c r="V103" i="2"/>
  <c r="U103" i="2"/>
  <c r="R103" i="2"/>
  <c r="Q103" i="2"/>
  <c r="N103" i="2"/>
  <c r="M103" i="2"/>
  <c r="J103" i="2"/>
  <c r="I103" i="2"/>
  <c r="F103" i="2"/>
  <c r="E103" i="2"/>
  <c r="C103" i="2"/>
  <c r="B103" i="2"/>
  <c r="Z102" i="2"/>
  <c r="Y102" i="2"/>
  <c r="V102" i="2"/>
  <c r="U102" i="2"/>
  <c r="R102" i="2"/>
  <c r="Q102" i="2"/>
  <c r="N102" i="2"/>
  <c r="M102" i="2"/>
  <c r="J102" i="2"/>
  <c r="I102" i="2"/>
  <c r="F102" i="2"/>
  <c r="E102" i="2"/>
  <c r="C102" i="2"/>
  <c r="B102" i="2"/>
  <c r="Z101" i="2"/>
  <c r="Y101" i="2"/>
  <c r="V101" i="2"/>
  <c r="U101" i="2"/>
  <c r="R101" i="2"/>
  <c r="Q101" i="2"/>
  <c r="N101" i="2"/>
  <c r="M101" i="2"/>
  <c r="J101" i="2"/>
  <c r="I101" i="2"/>
  <c r="F101" i="2"/>
  <c r="E101" i="2"/>
  <c r="C101" i="2"/>
  <c r="B101" i="2"/>
  <c r="Z100" i="2"/>
  <c r="Y100" i="2"/>
  <c r="V100" i="2"/>
  <c r="U100" i="2"/>
  <c r="R100" i="2"/>
  <c r="Q100" i="2"/>
  <c r="N100" i="2"/>
  <c r="M100" i="2"/>
  <c r="J100" i="2"/>
  <c r="I100" i="2"/>
  <c r="F100" i="2"/>
  <c r="E100" i="2"/>
  <c r="C100" i="2"/>
  <c r="B100" i="2"/>
  <c r="Z99" i="2"/>
  <c r="Y99" i="2"/>
  <c r="V99" i="2"/>
  <c r="U99" i="2"/>
  <c r="R99" i="2"/>
  <c r="Q99" i="2"/>
  <c r="N99" i="2"/>
  <c r="M99" i="2"/>
  <c r="J99" i="2"/>
  <c r="I99" i="2"/>
  <c r="F99" i="2"/>
  <c r="E99" i="2"/>
  <c r="C99" i="2"/>
  <c r="B99" i="2"/>
  <c r="Z98" i="2"/>
  <c r="Y98" i="2"/>
  <c r="V98" i="2"/>
  <c r="U98" i="2"/>
  <c r="R98" i="2"/>
  <c r="Q98" i="2"/>
  <c r="N98" i="2"/>
  <c r="M98" i="2"/>
  <c r="J98" i="2"/>
  <c r="I98" i="2"/>
  <c r="F98" i="2"/>
  <c r="E98" i="2"/>
  <c r="C98" i="2"/>
  <c r="AA98" i="2" s="1"/>
  <c r="B98" i="2"/>
  <c r="Z97" i="2"/>
  <c r="Y97" i="2"/>
  <c r="V97" i="2"/>
  <c r="U97" i="2"/>
  <c r="R97" i="2"/>
  <c r="Q97" i="2"/>
  <c r="N97" i="2"/>
  <c r="M97" i="2"/>
  <c r="J97" i="2"/>
  <c r="I97" i="2"/>
  <c r="F97" i="2"/>
  <c r="E97" i="2"/>
  <c r="C97" i="2"/>
  <c r="B97" i="2"/>
  <c r="Z96" i="2"/>
  <c r="Y96" i="2"/>
  <c r="V96" i="2"/>
  <c r="U96" i="2"/>
  <c r="R96" i="2"/>
  <c r="Q96" i="2"/>
  <c r="N96" i="2"/>
  <c r="M96" i="2"/>
  <c r="J96" i="2"/>
  <c r="I96" i="2"/>
  <c r="F96" i="2"/>
  <c r="E96" i="2"/>
  <c r="C96" i="2"/>
  <c r="AA96" i="2" s="1"/>
  <c r="B96" i="2"/>
  <c r="Z95" i="2"/>
  <c r="Y95" i="2"/>
  <c r="V95" i="2"/>
  <c r="U95" i="2"/>
  <c r="R95" i="2"/>
  <c r="Q95" i="2"/>
  <c r="N95" i="2"/>
  <c r="M95" i="2"/>
  <c r="J95" i="2"/>
  <c r="I95" i="2"/>
  <c r="F95" i="2"/>
  <c r="E95" i="2"/>
  <c r="C95" i="2"/>
  <c r="B95" i="2"/>
  <c r="Z94" i="2"/>
  <c r="Y94" i="2"/>
  <c r="V94" i="2"/>
  <c r="U94" i="2"/>
  <c r="R94" i="2"/>
  <c r="Q94" i="2"/>
  <c r="N94" i="2"/>
  <c r="M94" i="2"/>
  <c r="J94" i="2"/>
  <c r="I94" i="2"/>
  <c r="F94" i="2"/>
  <c r="E94" i="2"/>
  <c r="C94" i="2"/>
  <c r="AA94" i="2" s="1"/>
  <c r="B94" i="2"/>
  <c r="Z93" i="2"/>
  <c r="Y93" i="2"/>
  <c r="V93" i="2"/>
  <c r="U93" i="2"/>
  <c r="R93" i="2"/>
  <c r="Q93" i="2"/>
  <c r="N93" i="2"/>
  <c r="M93" i="2"/>
  <c r="J93" i="2"/>
  <c r="I93" i="2"/>
  <c r="F93" i="2"/>
  <c r="E93" i="2"/>
  <c r="C93" i="2"/>
  <c r="B93" i="2"/>
  <c r="Z92" i="2"/>
  <c r="Y92" i="2"/>
  <c r="V92" i="2"/>
  <c r="U92" i="2"/>
  <c r="R92" i="2"/>
  <c r="Q92" i="2"/>
  <c r="N92" i="2"/>
  <c r="M92" i="2"/>
  <c r="J92" i="2"/>
  <c r="I92" i="2"/>
  <c r="F92" i="2"/>
  <c r="E92" i="2"/>
  <c r="C92" i="2"/>
  <c r="AA92" i="2" s="1"/>
  <c r="B92" i="2"/>
  <c r="Z91" i="2"/>
  <c r="Y91" i="2"/>
  <c r="V91" i="2"/>
  <c r="U91" i="2"/>
  <c r="R91" i="2"/>
  <c r="Q91" i="2"/>
  <c r="N91" i="2"/>
  <c r="M91" i="2"/>
  <c r="J91" i="2"/>
  <c r="I91" i="2"/>
  <c r="F91" i="2"/>
  <c r="E91" i="2"/>
  <c r="C91" i="2"/>
  <c r="B91" i="2"/>
  <c r="Z90" i="2"/>
  <c r="Y90" i="2"/>
  <c r="V90" i="2"/>
  <c r="U90" i="2"/>
  <c r="R90" i="2"/>
  <c r="Q90" i="2"/>
  <c r="N90" i="2"/>
  <c r="M90" i="2"/>
  <c r="J90" i="2"/>
  <c r="I90" i="2"/>
  <c r="F90" i="2"/>
  <c r="E90" i="2"/>
  <c r="C90" i="2"/>
  <c r="B90" i="2"/>
  <c r="Z89" i="2"/>
  <c r="Y89" i="2"/>
  <c r="V89" i="2"/>
  <c r="U89" i="2"/>
  <c r="R89" i="2"/>
  <c r="Q89" i="2"/>
  <c r="N89" i="2"/>
  <c r="M89" i="2"/>
  <c r="J89" i="2"/>
  <c r="I89" i="2"/>
  <c r="F89" i="2"/>
  <c r="E89" i="2"/>
  <c r="C89" i="2"/>
  <c r="B89" i="2"/>
  <c r="Z88" i="2"/>
  <c r="Y88" i="2"/>
  <c r="V88" i="2"/>
  <c r="U88" i="2"/>
  <c r="R88" i="2"/>
  <c r="Q88" i="2"/>
  <c r="N88" i="2"/>
  <c r="M88" i="2"/>
  <c r="J88" i="2"/>
  <c r="I88" i="2"/>
  <c r="F88" i="2"/>
  <c r="E88" i="2"/>
  <c r="C88" i="2"/>
  <c r="B88" i="2"/>
  <c r="Z87" i="2"/>
  <c r="Y87" i="2"/>
  <c r="V87" i="2"/>
  <c r="U87" i="2"/>
  <c r="R87" i="2"/>
  <c r="Q87" i="2"/>
  <c r="N87" i="2"/>
  <c r="M87" i="2"/>
  <c r="J87" i="2"/>
  <c r="I87" i="2"/>
  <c r="F87" i="2"/>
  <c r="E87" i="2"/>
  <c r="C87" i="2"/>
  <c r="B87" i="2"/>
  <c r="Z86" i="2"/>
  <c r="Y86" i="2"/>
  <c r="V86" i="2"/>
  <c r="U86" i="2"/>
  <c r="R86" i="2"/>
  <c r="Q86" i="2"/>
  <c r="N86" i="2"/>
  <c r="M86" i="2"/>
  <c r="J86" i="2"/>
  <c r="I86" i="2"/>
  <c r="F86" i="2"/>
  <c r="E86" i="2"/>
  <c r="C86" i="2"/>
  <c r="AA86" i="2" s="1"/>
  <c r="B86" i="2"/>
  <c r="Z85" i="2"/>
  <c r="Y85" i="2"/>
  <c r="V85" i="2"/>
  <c r="U85" i="2"/>
  <c r="R85" i="2"/>
  <c r="Q85" i="2"/>
  <c r="N85" i="2"/>
  <c r="M85" i="2"/>
  <c r="J85" i="2"/>
  <c r="I85" i="2"/>
  <c r="F85" i="2"/>
  <c r="E85" i="2"/>
  <c r="C85" i="2"/>
  <c r="B85" i="2"/>
  <c r="Z84" i="2"/>
  <c r="Y84" i="2"/>
  <c r="V84" i="2"/>
  <c r="U84" i="2"/>
  <c r="R84" i="2"/>
  <c r="Q84" i="2"/>
  <c r="N84" i="2"/>
  <c r="M84" i="2"/>
  <c r="J84" i="2"/>
  <c r="I84" i="2"/>
  <c r="F84" i="2"/>
  <c r="E84" i="2"/>
  <c r="C84" i="2"/>
  <c r="AA84" i="2" s="1"/>
  <c r="B84" i="2"/>
  <c r="Z83" i="2"/>
  <c r="Y83" i="2"/>
  <c r="V83" i="2"/>
  <c r="U83" i="2"/>
  <c r="R83" i="2"/>
  <c r="Q83" i="2"/>
  <c r="N83" i="2"/>
  <c r="M83" i="2"/>
  <c r="J83" i="2"/>
  <c r="I83" i="2"/>
  <c r="F83" i="2"/>
  <c r="E83" i="2"/>
  <c r="C83" i="2"/>
  <c r="B83" i="2"/>
  <c r="Z82" i="2"/>
  <c r="Y82" i="2"/>
  <c r="V82" i="2"/>
  <c r="U82" i="2"/>
  <c r="R82" i="2"/>
  <c r="Q82" i="2"/>
  <c r="N82" i="2"/>
  <c r="M82" i="2"/>
  <c r="J82" i="2"/>
  <c r="I82" i="2"/>
  <c r="F82" i="2"/>
  <c r="E82" i="2"/>
  <c r="C82" i="2"/>
  <c r="B82" i="2"/>
  <c r="Z81" i="2"/>
  <c r="Y81" i="2"/>
  <c r="V81" i="2"/>
  <c r="U81" i="2"/>
  <c r="R81" i="2"/>
  <c r="Q81" i="2"/>
  <c r="N81" i="2"/>
  <c r="M81" i="2"/>
  <c r="J81" i="2"/>
  <c r="I81" i="2"/>
  <c r="F81" i="2"/>
  <c r="E81" i="2"/>
  <c r="C81" i="2"/>
  <c r="B81" i="2"/>
  <c r="Z80" i="2"/>
  <c r="Y80" i="2"/>
  <c r="V80" i="2"/>
  <c r="U80" i="2"/>
  <c r="R80" i="2"/>
  <c r="Q80" i="2"/>
  <c r="N80" i="2"/>
  <c r="M80" i="2"/>
  <c r="J80" i="2"/>
  <c r="I80" i="2"/>
  <c r="F80" i="2"/>
  <c r="E80" i="2"/>
  <c r="C80" i="2"/>
  <c r="AA80" i="2" s="1"/>
  <c r="B80" i="2"/>
  <c r="Z79" i="2"/>
  <c r="Y79" i="2"/>
  <c r="V79" i="2"/>
  <c r="U79" i="2"/>
  <c r="R79" i="2"/>
  <c r="Q79" i="2"/>
  <c r="N79" i="2"/>
  <c r="M79" i="2"/>
  <c r="J79" i="2"/>
  <c r="I79" i="2"/>
  <c r="F79" i="2"/>
  <c r="E79" i="2"/>
  <c r="C79" i="2"/>
  <c r="B79" i="2"/>
  <c r="Z78" i="2"/>
  <c r="Y78" i="2"/>
  <c r="V78" i="2"/>
  <c r="U78" i="2"/>
  <c r="R78" i="2"/>
  <c r="Q78" i="2"/>
  <c r="N78" i="2"/>
  <c r="M78" i="2"/>
  <c r="J78" i="2"/>
  <c r="I78" i="2"/>
  <c r="F78" i="2"/>
  <c r="E78" i="2"/>
  <c r="C78" i="2"/>
  <c r="AA78" i="2" s="1"/>
  <c r="B78" i="2"/>
  <c r="Z77" i="2"/>
  <c r="Y77" i="2"/>
  <c r="V77" i="2"/>
  <c r="U77" i="2"/>
  <c r="R77" i="2"/>
  <c r="Q77" i="2"/>
  <c r="N77" i="2"/>
  <c r="M77" i="2"/>
  <c r="J77" i="2"/>
  <c r="I77" i="2"/>
  <c r="F77" i="2"/>
  <c r="E77" i="2"/>
  <c r="C77" i="2"/>
  <c r="B77" i="2"/>
  <c r="Z76" i="2"/>
  <c r="Y76" i="2"/>
  <c r="V76" i="2"/>
  <c r="U76" i="2"/>
  <c r="R76" i="2"/>
  <c r="Q76" i="2"/>
  <c r="N76" i="2"/>
  <c r="M76" i="2"/>
  <c r="J76" i="2"/>
  <c r="I76" i="2"/>
  <c r="F76" i="2"/>
  <c r="E76" i="2"/>
  <c r="C76" i="2"/>
  <c r="AA76" i="2" s="1"/>
  <c r="B76" i="2"/>
  <c r="Z75" i="2"/>
  <c r="Y75" i="2"/>
  <c r="V75" i="2"/>
  <c r="U75" i="2"/>
  <c r="R75" i="2"/>
  <c r="Q75" i="2"/>
  <c r="N75" i="2"/>
  <c r="M75" i="2"/>
  <c r="J75" i="2"/>
  <c r="I75" i="2"/>
  <c r="F75" i="2"/>
  <c r="E75" i="2"/>
  <c r="C75" i="2"/>
  <c r="B75" i="2"/>
  <c r="Z74" i="2"/>
  <c r="Y74" i="2"/>
  <c r="V74" i="2"/>
  <c r="U74" i="2"/>
  <c r="R74" i="2"/>
  <c r="Q74" i="2"/>
  <c r="N74" i="2"/>
  <c r="M74" i="2"/>
  <c r="J74" i="2"/>
  <c r="I74" i="2"/>
  <c r="F74" i="2"/>
  <c r="E74" i="2"/>
  <c r="C74" i="2"/>
  <c r="AA74" i="2" s="1"/>
  <c r="B74" i="2"/>
  <c r="Z73" i="2"/>
  <c r="Y73" i="2"/>
  <c r="V73" i="2"/>
  <c r="U73" i="2"/>
  <c r="R73" i="2"/>
  <c r="Q73" i="2"/>
  <c r="N73" i="2"/>
  <c r="M73" i="2"/>
  <c r="J73" i="2"/>
  <c r="I73" i="2"/>
  <c r="F73" i="2"/>
  <c r="E73" i="2"/>
  <c r="C73" i="2"/>
  <c r="B73" i="2"/>
  <c r="Z72" i="2"/>
  <c r="Y72" i="2"/>
  <c r="V72" i="2"/>
  <c r="U72" i="2"/>
  <c r="R72" i="2"/>
  <c r="Q72" i="2"/>
  <c r="N72" i="2"/>
  <c r="M72" i="2"/>
  <c r="J72" i="2"/>
  <c r="I72" i="2"/>
  <c r="F72" i="2"/>
  <c r="E72" i="2"/>
  <c r="C72" i="2"/>
  <c r="B72" i="2"/>
  <c r="Z71" i="2"/>
  <c r="Y71" i="2"/>
  <c r="V71" i="2"/>
  <c r="U71" i="2"/>
  <c r="R71" i="2"/>
  <c r="Q71" i="2"/>
  <c r="N71" i="2"/>
  <c r="M71" i="2"/>
  <c r="J71" i="2"/>
  <c r="I71" i="2"/>
  <c r="F71" i="2"/>
  <c r="E71" i="2"/>
  <c r="C71" i="2"/>
  <c r="B71" i="2"/>
  <c r="Z70" i="2"/>
  <c r="Y70" i="2"/>
  <c r="V70" i="2"/>
  <c r="U70" i="2"/>
  <c r="R70" i="2"/>
  <c r="Q70" i="2"/>
  <c r="N70" i="2"/>
  <c r="M70" i="2"/>
  <c r="J70" i="2"/>
  <c r="I70" i="2"/>
  <c r="F70" i="2"/>
  <c r="E70" i="2"/>
  <c r="C70" i="2"/>
  <c r="AA70" i="2" s="1"/>
  <c r="B70" i="2"/>
  <c r="Z69" i="2"/>
  <c r="Y69" i="2"/>
  <c r="V69" i="2"/>
  <c r="U69" i="2"/>
  <c r="R69" i="2"/>
  <c r="Q69" i="2"/>
  <c r="N69" i="2"/>
  <c r="M69" i="2"/>
  <c r="J69" i="2"/>
  <c r="I69" i="2"/>
  <c r="F69" i="2"/>
  <c r="E69" i="2"/>
  <c r="C69" i="2"/>
  <c r="B69" i="2"/>
  <c r="Z68" i="2"/>
  <c r="Y68" i="2"/>
  <c r="V68" i="2"/>
  <c r="U68" i="2"/>
  <c r="R68" i="2"/>
  <c r="Q68" i="2"/>
  <c r="N68" i="2"/>
  <c r="M68" i="2"/>
  <c r="J68" i="2"/>
  <c r="I68" i="2"/>
  <c r="F68" i="2"/>
  <c r="E68" i="2"/>
  <c r="C68" i="2"/>
  <c r="B68" i="2"/>
  <c r="Z67" i="2"/>
  <c r="Y67" i="2"/>
  <c r="V67" i="2"/>
  <c r="U67" i="2"/>
  <c r="R67" i="2"/>
  <c r="Q67" i="2"/>
  <c r="N67" i="2"/>
  <c r="M67" i="2"/>
  <c r="J67" i="2"/>
  <c r="I67" i="2"/>
  <c r="F67" i="2"/>
  <c r="E67" i="2"/>
  <c r="C67" i="2"/>
  <c r="B67" i="2"/>
  <c r="Z66" i="2"/>
  <c r="Y66" i="2"/>
  <c r="V66" i="2"/>
  <c r="U66" i="2"/>
  <c r="R66" i="2"/>
  <c r="Q66" i="2"/>
  <c r="N66" i="2"/>
  <c r="M66" i="2"/>
  <c r="J66" i="2"/>
  <c r="I66" i="2"/>
  <c r="F66" i="2"/>
  <c r="E66" i="2"/>
  <c r="C66" i="2"/>
  <c r="B66" i="2"/>
  <c r="Z65" i="2"/>
  <c r="Y65" i="2"/>
  <c r="V65" i="2"/>
  <c r="U65" i="2"/>
  <c r="R65" i="2"/>
  <c r="Q65" i="2"/>
  <c r="N65" i="2"/>
  <c r="M65" i="2"/>
  <c r="J65" i="2"/>
  <c r="I65" i="2"/>
  <c r="F65" i="2"/>
  <c r="E65" i="2"/>
  <c r="C65" i="2"/>
  <c r="B65" i="2"/>
  <c r="Z64" i="2"/>
  <c r="Y64" i="2"/>
  <c r="V64" i="2"/>
  <c r="U64" i="2"/>
  <c r="R64" i="2"/>
  <c r="Q64" i="2"/>
  <c r="N64" i="2"/>
  <c r="M64" i="2"/>
  <c r="J64" i="2"/>
  <c r="I64" i="2"/>
  <c r="F64" i="2"/>
  <c r="E64" i="2"/>
  <c r="C64" i="2"/>
  <c r="B64" i="2"/>
  <c r="Z63" i="2"/>
  <c r="Y63" i="2"/>
  <c r="V63" i="2"/>
  <c r="U63" i="2"/>
  <c r="R63" i="2"/>
  <c r="Q63" i="2"/>
  <c r="N63" i="2"/>
  <c r="M63" i="2"/>
  <c r="J63" i="2"/>
  <c r="I63" i="2"/>
  <c r="F63" i="2"/>
  <c r="E63" i="2"/>
  <c r="C63" i="2"/>
  <c r="B63" i="2"/>
  <c r="Z62" i="2"/>
  <c r="Y62" i="2"/>
  <c r="V62" i="2"/>
  <c r="U62" i="2"/>
  <c r="R62" i="2"/>
  <c r="Q62" i="2"/>
  <c r="N62" i="2"/>
  <c r="M62" i="2"/>
  <c r="J62" i="2"/>
  <c r="I62" i="2"/>
  <c r="F62" i="2"/>
  <c r="E62" i="2"/>
  <c r="C62" i="2"/>
  <c r="B62" i="2"/>
  <c r="Z61" i="2"/>
  <c r="Y61" i="2"/>
  <c r="V61" i="2"/>
  <c r="U61" i="2"/>
  <c r="R61" i="2"/>
  <c r="Q61" i="2"/>
  <c r="N61" i="2"/>
  <c r="M61" i="2"/>
  <c r="J61" i="2"/>
  <c r="I61" i="2"/>
  <c r="F61" i="2"/>
  <c r="E61" i="2"/>
  <c r="C61" i="2"/>
  <c r="B61" i="2"/>
  <c r="Z60" i="2"/>
  <c r="Y60" i="2"/>
  <c r="V60" i="2"/>
  <c r="U60" i="2"/>
  <c r="R60" i="2"/>
  <c r="Q60" i="2"/>
  <c r="N60" i="2"/>
  <c r="M60" i="2"/>
  <c r="J60" i="2"/>
  <c r="I60" i="2"/>
  <c r="F60" i="2"/>
  <c r="E60" i="2"/>
  <c r="C60" i="2"/>
  <c r="B60" i="2"/>
  <c r="Z59" i="2"/>
  <c r="Y59" i="2"/>
  <c r="V59" i="2"/>
  <c r="U59" i="2"/>
  <c r="R59" i="2"/>
  <c r="Q59" i="2"/>
  <c r="N59" i="2"/>
  <c r="M59" i="2"/>
  <c r="J59" i="2"/>
  <c r="I59" i="2"/>
  <c r="F59" i="2"/>
  <c r="E59" i="2"/>
  <c r="C59" i="2"/>
  <c r="B59" i="2"/>
  <c r="Z58" i="2"/>
  <c r="Y58" i="2"/>
  <c r="V58" i="2"/>
  <c r="U58" i="2"/>
  <c r="R58" i="2"/>
  <c r="Q58" i="2"/>
  <c r="N58" i="2"/>
  <c r="M58" i="2"/>
  <c r="J58" i="2"/>
  <c r="I58" i="2"/>
  <c r="F58" i="2"/>
  <c r="E58" i="2"/>
  <c r="C58" i="2"/>
  <c r="B58" i="2"/>
  <c r="Z57" i="2"/>
  <c r="Y57" i="2"/>
  <c r="V57" i="2"/>
  <c r="U57" i="2"/>
  <c r="R57" i="2"/>
  <c r="Q57" i="2"/>
  <c r="N57" i="2"/>
  <c r="M57" i="2"/>
  <c r="J57" i="2"/>
  <c r="I57" i="2"/>
  <c r="F57" i="2"/>
  <c r="E57" i="2"/>
  <c r="C57" i="2"/>
  <c r="B57" i="2"/>
  <c r="Z56" i="2"/>
  <c r="Y56" i="2"/>
  <c r="V56" i="2"/>
  <c r="U56" i="2"/>
  <c r="R56" i="2"/>
  <c r="Q56" i="2"/>
  <c r="N56" i="2"/>
  <c r="M56" i="2"/>
  <c r="J56" i="2"/>
  <c r="I56" i="2"/>
  <c r="F56" i="2"/>
  <c r="E56" i="2"/>
  <c r="C56" i="2"/>
  <c r="B56" i="2"/>
  <c r="Z55" i="2"/>
  <c r="Y55" i="2"/>
  <c r="V55" i="2"/>
  <c r="U55" i="2"/>
  <c r="R55" i="2"/>
  <c r="Q55" i="2"/>
  <c r="N55" i="2"/>
  <c r="M55" i="2"/>
  <c r="J55" i="2"/>
  <c r="I55" i="2"/>
  <c r="F55" i="2"/>
  <c r="E55" i="2"/>
  <c r="C55" i="2"/>
  <c r="B55" i="2"/>
  <c r="Z54" i="2"/>
  <c r="Y54" i="2"/>
  <c r="V54" i="2"/>
  <c r="U54" i="2"/>
  <c r="R54" i="2"/>
  <c r="Q54" i="2"/>
  <c r="N54" i="2"/>
  <c r="M54" i="2"/>
  <c r="J54" i="2"/>
  <c r="I54" i="2"/>
  <c r="F54" i="2"/>
  <c r="E54" i="2"/>
  <c r="C54" i="2"/>
  <c r="B54" i="2"/>
  <c r="Z53" i="2"/>
  <c r="Y53" i="2"/>
  <c r="V53" i="2"/>
  <c r="U53" i="2"/>
  <c r="R53" i="2"/>
  <c r="Q53" i="2"/>
  <c r="N53" i="2"/>
  <c r="M53" i="2"/>
  <c r="J53" i="2"/>
  <c r="I53" i="2"/>
  <c r="F53" i="2"/>
  <c r="E53" i="2"/>
  <c r="C53" i="2"/>
  <c r="B53" i="2"/>
  <c r="Z52" i="2"/>
  <c r="Y52" i="2"/>
  <c r="V52" i="2"/>
  <c r="U52" i="2"/>
  <c r="R52" i="2"/>
  <c r="Q52" i="2"/>
  <c r="N52" i="2"/>
  <c r="M52" i="2"/>
  <c r="J52" i="2"/>
  <c r="I52" i="2"/>
  <c r="F52" i="2"/>
  <c r="E52" i="2"/>
  <c r="C52" i="2"/>
  <c r="AA52" i="2" s="1"/>
  <c r="B52" i="2"/>
  <c r="Z51" i="2"/>
  <c r="Y51" i="2"/>
  <c r="V51" i="2"/>
  <c r="U51" i="2"/>
  <c r="R51" i="2"/>
  <c r="Q51" i="2"/>
  <c r="N51" i="2"/>
  <c r="M51" i="2"/>
  <c r="J51" i="2"/>
  <c r="I51" i="2"/>
  <c r="F51" i="2"/>
  <c r="E51" i="2"/>
  <c r="C51" i="2"/>
  <c r="B51" i="2"/>
  <c r="Z50" i="2"/>
  <c r="Y50" i="2"/>
  <c r="V50" i="2"/>
  <c r="U50" i="2"/>
  <c r="R50" i="2"/>
  <c r="Q50" i="2"/>
  <c r="N50" i="2"/>
  <c r="M50" i="2"/>
  <c r="J50" i="2"/>
  <c r="I50" i="2"/>
  <c r="F50" i="2"/>
  <c r="E50" i="2"/>
  <c r="C50" i="2"/>
  <c r="AA50" i="2" s="1"/>
  <c r="B50" i="2"/>
  <c r="Z49" i="2"/>
  <c r="Y49" i="2"/>
  <c r="V49" i="2"/>
  <c r="U49" i="2"/>
  <c r="R49" i="2"/>
  <c r="Q49" i="2"/>
  <c r="N49" i="2"/>
  <c r="M49" i="2"/>
  <c r="J49" i="2"/>
  <c r="I49" i="2"/>
  <c r="F49" i="2"/>
  <c r="E49" i="2"/>
  <c r="C49" i="2"/>
  <c r="B49" i="2"/>
  <c r="Z48" i="2"/>
  <c r="Y48" i="2"/>
  <c r="V48" i="2"/>
  <c r="U48" i="2"/>
  <c r="R48" i="2"/>
  <c r="Q48" i="2"/>
  <c r="N48" i="2"/>
  <c r="M48" i="2"/>
  <c r="J48" i="2"/>
  <c r="I48" i="2"/>
  <c r="F48" i="2"/>
  <c r="E48" i="2"/>
  <c r="C48" i="2"/>
  <c r="B48" i="2"/>
  <c r="Z47" i="2"/>
  <c r="Y47" i="2"/>
  <c r="V47" i="2"/>
  <c r="U47" i="2"/>
  <c r="R47" i="2"/>
  <c r="Q47" i="2"/>
  <c r="N47" i="2"/>
  <c r="M47" i="2"/>
  <c r="J47" i="2"/>
  <c r="I47" i="2"/>
  <c r="F47" i="2"/>
  <c r="E47" i="2"/>
  <c r="C47" i="2"/>
  <c r="B47" i="2"/>
  <c r="Z46" i="2"/>
  <c r="Y46" i="2"/>
  <c r="V46" i="2"/>
  <c r="U46" i="2"/>
  <c r="R46" i="2"/>
  <c r="Q46" i="2"/>
  <c r="N46" i="2"/>
  <c r="M46" i="2"/>
  <c r="J46" i="2"/>
  <c r="I46" i="2"/>
  <c r="F46" i="2"/>
  <c r="E46" i="2"/>
  <c r="C46" i="2"/>
  <c r="AA46" i="2" s="1"/>
  <c r="B46" i="2"/>
  <c r="Z45" i="2"/>
  <c r="Y45" i="2"/>
  <c r="V45" i="2"/>
  <c r="U45" i="2"/>
  <c r="R45" i="2"/>
  <c r="Q45" i="2"/>
  <c r="N45" i="2"/>
  <c r="M45" i="2"/>
  <c r="J45" i="2"/>
  <c r="I45" i="2"/>
  <c r="F45" i="2"/>
  <c r="E45" i="2"/>
  <c r="C45" i="2"/>
  <c r="B45" i="2"/>
  <c r="Z44" i="2"/>
  <c r="Y44" i="2"/>
  <c r="V44" i="2"/>
  <c r="U44" i="2"/>
  <c r="R44" i="2"/>
  <c r="Q44" i="2"/>
  <c r="N44" i="2"/>
  <c r="M44" i="2"/>
  <c r="J44" i="2"/>
  <c r="I44" i="2"/>
  <c r="F44" i="2"/>
  <c r="E44" i="2"/>
  <c r="C44" i="2"/>
  <c r="AA44" i="2" s="1"/>
  <c r="B44" i="2"/>
  <c r="Z43" i="2"/>
  <c r="Y43" i="2"/>
  <c r="V43" i="2"/>
  <c r="U43" i="2"/>
  <c r="R43" i="2"/>
  <c r="Q43" i="2"/>
  <c r="N43" i="2"/>
  <c r="M43" i="2"/>
  <c r="J43" i="2"/>
  <c r="K43" i="2" s="1"/>
  <c r="I43" i="2"/>
  <c r="F43" i="2"/>
  <c r="E43" i="2"/>
  <c r="C43" i="2"/>
  <c r="B43" i="2"/>
  <c r="Z42" i="2"/>
  <c r="Y42" i="2"/>
  <c r="V42" i="2"/>
  <c r="U42" i="2"/>
  <c r="R42" i="2"/>
  <c r="Q42" i="2"/>
  <c r="N42" i="2"/>
  <c r="M42" i="2"/>
  <c r="J42" i="2"/>
  <c r="I42" i="2"/>
  <c r="F42" i="2"/>
  <c r="E42" i="2"/>
  <c r="C42" i="2"/>
  <c r="AA42" i="2" s="1"/>
  <c r="B42" i="2"/>
  <c r="Z41" i="2"/>
  <c r="Y41" i="2"/>
  <c r="V41" i="2"/>
  <c r="U41" i="2"/>
  <c r="R41" i="2"/>
  <c r="Q41" i="2"/>
  <c r="N41" i="2"/>
  <c r="M41" i="2"/>
  <c r="J41" i="2"/>
  <c r="K41" i="2" s="1"/>
  <c r="I41" i="2"/>
  <c r="F41" i="2"/>
  <c r="E41" i="2"/>
  <c r="C41" i="2"/>
  <c r="B41" i="2"/>
  <c r="Z40" i="2"/>
  <c r="Y40" i="2"/>
  <c r="V40" i="2"/>
  <c r="U40" i="2"/>
  <c r="R40" i="2"/>
  <c r="Q40" i="2"/>
  <c r="N40" i="2"/>
  <c r="M40" i="2"/>
  <c r="J40" i="2"/>
  <c r="I40" i="2"/>
  <c r="F40" i="2"/>
  <c r="E40" i="2"/>
  <c r="C40" i="2"/>
  <c r="AA40" i="2" s="1"/>
  <c r="B40" i="2"/>
  <c r="Z39" i="2"/>
  <c r="Y39" i="2"/>
  <c r="V39" i="2"/>
  <c r="U39" i="2"/>
  <c r="R39" i="2"/>
  <c r="Q39" i="2"/>
  <c r="N39" i="2"/>
  <c r="M39" i="2"/>
  <c r="J39" i="2"/>
  <c r="K39" i="2" s="1"/>
  <c r="I39" i="2"/>
  <c r="F39" i="2"/>
  <c r="E39" i="2"/>
  <c r="C39" i="2"/>
  <c r="B39" i="2"/>
  <c r="Z38" i="2"/>
  <c r="Y38" i="2"/>
  <c r="V38" i="2"/>
  <c r="U38" i="2"/>
  <c r="R38" i="2"/>
  <c r="Q38" i="2"/>
  <c r="N38" i="2"/>
  <c r="M38" i="2"/>
  <c r="J38" i="2"/>
  <c r="I38" i="2"/>
  <c r="F38" i="2"/>
  <c r="E38" i="2"/>
  <c r="C38" i="2"/>
  <c r="AA38" i="2" s="1"/>
  <c r="B38" i="2"/>
  <c r="Z37" i="2"/>
  <c r="Y37" i="2"/>
  <c r="V37" i="2"/>
  <c r="U37" i="2"/>
  <c r="R37" i="2"/>
  <c r="S37" i="2" s="1"/>
  <c r="Q37" i="2"/>
  <c r="N37" i="2"/>
  <c r="M37" i="2"/>
  <c r="J37" i="2"/>
  <c r="I37" i="2"/>
  <c r="F37" i="2"/>
  <c r="E37" i="2"/>
  <c r="C37" i="2"/>
  <c r="B37" i="2"/>
  <c r="Z36" i="2"/>
  <c r="Y36" i="2"/>
  <c r="V36" i="2"/>
  <c r="U36" i="2"/>
  <c r="R36" i="2"/>
  <c r="Q36" i="2"/>
  <c r="N36" i="2"/>
  <c r="M36" i="2"/>
  <c r="J36" i="2"/>
  <c r="I36" i="2"/>
  <c r="F36" i="2"/>
  <c r="E36" i="2"/>
  <c r="C36" i="2"/>
  <c r="AA36" i="2" s="1"/>
  <c r="B36" i="2"/>
  <c r="Z35" i="2"/>
  <c r="Y35" i="2"/>
  <c r="V35" i="2"/>
  <c r="U35" i="2"/>
  <c r="R35" i="2"/>
  <c r="Q35" i="2"/>
  <c r="N35" i="2"/>
  <c r="M35" i="2"/>
  <c r="J35" i="2"/>
  <c r="K35" i="2" s="1"/>
  <c r="I35" i="2"/>
  <c r="F35" i="2"/>
  <c r="E35" i="2"/>
  <c r="C35" i="2"/>
  <c r="B35" i="2"/>
  <c r="Z34" i="2"/>
  <c r="Y34" i="2"/>
  <c r="V34" i="2"/>
  <c r="U34" i="2"/>
  <c r="R34" i="2"/>
  <c r="Q34" i="2"/>
  <c r="N34" i="2"/>
  <c r="M34" i="2"/>
  <c r="J34" i="2"/>
  <c r="I34" i="2"/>
  <c r="F34" i="2"/>
  <c r="E34" i="2"/>
  <c r="C34" i="2"/>
  <c r="B34" i="2"/>
  <c r="Z33" i="2"/>
  <c r="Y33" i="2"/>
  <c r="V33" i="2"/>
  <c r="U33" i="2"/>
  <c r="R33" i="2"/>
  <c r="Q33" i="2"/>
  <c r="N33" i="2"/>
  <c r="M33" i="2"/>
  <c r="J33" i="2"/>
  <c r="K33" i="2" s="1"/>
  <c r="I33" i="2"/>
  <c r="F33" i="2"/>
  <c r="E33" i="2"/>
  <c r="C33" i="2"/>
  <c r="B33" i="2"/>
  <c r="Z32" i="2"/>
  <c r="Y32" i="2"/>
  <c r="V32" i="2"/>
  <c r="U32" i="2"/>
  <c r="R32" i="2"/>
  <c r="Q32" i="2"/>
  <c r="N32" i="2"/>
  <c r="M32" i="2"/>
  <c r="J32" i="2"/>
  <c r="I32" i="2"/>
  <c r="F32" i="2"/>
  <c r="E32" i="2"/>
  <c r="C32" i="2"/>
  <c r="B32" i="2"/>
  <c r="Z31" i="2"/>
  <c r="Y31" i="2"/>
  <c r="V31" i="2"/>
  <c r="U31" i="2"/>
  <c r="R31" i="2"/>
  <c r="Q31" i="2"/>
  <c r="N31" i="2"/>
  <c r="M31" i="2"/>
  <c r="J31" i="2"/>
  <c r="K31" i="2" s="1"/>
  <c r="I31" i="2"/>
  <c r="F31" i="2"/>
  <c r="E31" i="2"/>
  <c r="C31" i="2"/>
  <c r="B31" i="2"/>
  <c r="Z30" i="2"/>
  <c r="Y30" i="2"/>
  <c r="V30" i="2"/>
  <c r="U30" i="2"/>
  <c r="R30" i="2"/>
  <c r="Q30" i="2"/>
  <c r="N30" i="2"/>
  <c r="M30" i="2"/>
  <c r="J30" i="2"/>
  <c r="I30" i="2"/>
  <c r="F30" i="2"/>
  <c r="E30" i="2"/>
  <c r="C30" i="2"/>
  <c r="AA30" i="2" s="1"/>
  <c r="B30" i="2"/>
  <c r="Z29" i="2"/>
  <c r="Y29" i="2"/>
  <c r="V29" i="2"/>
  <c r="U29" i="2"/>
  <c r="R29" i="2"/>
  <c r="Q29" i="2"/>
  <c r="N29" i="2"/>
  <c r="M29" i="2"/>
  <c r="J29" i="2"/>
  <c r="K29" i="2" s="1"/>
  <c r="I29" i="2"/>
  <c r="F29" i="2"/>
  <c r="E29" i="2"/>
  <c r="C29" i="2"/>
  <c r="B29" i="2"/>
  <c r="Z28" i="2"/>
  <c r="Y28" i="2"/>
  <c r="V28" i="2"/>
  <c r="U28" i="2"/>
  <c r="R28" i="2"/>
  <c r="Q28" i="2"/>
  <c r="N28" i="2"/>
  <c r="M28" i="2"/>
  <c r="J28" i="2"/>
  <c r="I28" i="2"/>
  <c r="F28" i="2"/>
  <c r="E28" i="2"/>
  <c r="C28" i="2"/>
  <c r="AA28" i="2" s="1"/>
  <c r="B28" i="2"/>
  <c r="Z27" i="2"/>
  <c r="Y27" i="2"/>
  <c r="V27" i="2"/>
  <c r="U27" i="2"/>
  <c r="R27" i="2"/>
  <c r="S27" i="2" s="1"/>
  <c r="Q27" i="2"/>
  <c r="N27" i="2"/>
  <c r="M27" i="2"/>
  <c r="J27" i="2"/>
  <c r="I27" i="2"/>
  <c r="F27" i="2"/>
  <c r="E27" i="2"/>
  <c r="C27" i="2"/>
  <c r="B27" i="2"/>
  <c r="Z26" i="2"/>
  <c r="Y26" i="2"/>
  <c r="V26" i="2"/>
  <c r="U26" i="2"/>
  <c r="R26" i="2"/>
  <c r="Q26" i="2"/>
  <c r="N26" i="2"/>
  <c r="M26" i="2"/>
  <c r="J26" i="2"/>
  <c r="I26" i="2"/>
  <c r="F26" i="2"/>
  <c r="E26" i="2"/>
  <c r="C26" i="2"/>
  <c r="AA26" i="2" s="1"/>
  <c r="B26" i="2"/>
  <c r="Z25" i="2"/>
  <c r="Y25" i="2"/>
  <c r="V25" i="2"/>
  <c r="U25" i="2"/>
  <c r="R25" i="2"/>
  <c r="Q25" i="2"/>
  <c r="N25" i="2"/>
  <c r="M25" i="2"/>
  <c r="J25" i="2"/>
  <c r="K25" i="2" s="1"/>
  <c r="I25" i="2"/>
  <c r="F25" i="2"/>
  <c r="E25" i="2"/>
  <c r="C25" i="2"/>
  <c r="B25" i="2"/>
  <c r="Z24" i="2"/>
  <c r="Y24" i="2"/>
  <c r="V24" i="2"/>
  <c r="U24" i="2"/>
  <c r="R24" i="2"/>
  <c r="Q24" i="2"/>
  <c r="N24" i="2"/>
  <c r="M24" i="2"/>
  <c r="J24" i="2"/>
  <c r="I24" i="2"/>
  <c r="F24" i="2"/>
  <c r="E24" i="2"/>
  <c r="C24" i="2"/>
  <c r="AA24" i="2" s="1"/>
  <c r="B24" i="2"/>
  <c r="Z23" i="2"/>
  <c r="Y23" i="2"/>
  <c r="V23" i="2"/>
  <c r="U23" i="2"/>
  <c r="R23" i="2"/>
  <c r="Q23" i="2"/>
  <c r="N23" i="2"/>
  <c r="M23" i="2"/>
  <c r="J23" i="2"/>
  <c r="I23" i="2"/>
  <c r="F23" i="2"/>
  <c r="E23" i="2"/>
  <c r="C23" i="2"/>
  <c r="B23" i="2"/>
  <c r="Z22" i="2"/>
  <c r="Y22" i="2"/>
  <c r="V22" i="2"/>
  <c r="U22" i="2"/>
  <c r="R22" i="2"/>
  <c r="Q22" i="2"/>
  <c r="N22" i="2"/>
  <c r="M22" i="2"/>
  <c r="J22" i="2"/>
  <c r="I22" i="2"/>
  <c r="F22" i="2"/>
  <c r="E22" i="2"/>
  <c r="C22" i="2"/>
  <c r="B22" i="2"/>
  <c r="Z21" i="2"/>
  <c r="Y21" i="2"/>
  <c r="V21" i="2"/>
  <c r="U21" i="2"/>
  <c r="R21" i="2"/>
  <c r="Q21" i="2"/>
  <c r="N21" i="2"/>
  <c r="M21" i="2"/>
  <c r="J21" i="2"/>
  <c r="I21" i="2"/>
  <c r="F21" i="2"/>
  <c r="E21" i="2"/>
  <c r="C21" i="2"/>
  <c r="B21" i="2"/>
  <c r="Z20" i="2"/>
  <c r="Y20" i="2"/>
  <c r="V20" i="2"/>
  <c r="U20" i="2"/>
  <c r="R20" i="2"/>
  <c r="Q20" i="2"/>
  <c r="N20" i="2"/>
  <c r="M20" i="2"/>
  <c r="J20" i="2"/>
  <c r="I20" i="2"/>
  <c r="F20" i="2"/>
  <c r="E20" i="2"/>
  <c r="C20" i="2"/>
  <c r="B20" i="2"/>
  <c r="Z19" i="2"/>
  <c r="Y19" i="2"/>
  <c r="V19" i="2"/>
  <c r="U19" i="2"/>
  <c r="R19" i="2"/>
  <c r="Q19" i="2"/>
  <c r="N19" i="2"/>
  <c r="M19" i="2"/>
  <c r="J19" i="2"/>
  <c r="K19" i="2" s="1"/>
  <c r="I19" i="2"/>
  <c r="F19" i="2"/>
  <c r="E19" i="2"/>
  <c r="C19" i="2"/>
  <c r="B19" i="2"/>
  <c r="Z18" i="2"/>
  <c r="Y18" i="2"/>
  <c r="V18" i="2"/>
  <c r="U18" i="2"/>
  <c r="R18" i="2"/>
  <c r="Q18" i="2"/>
  <c r="N18" i="2"/>
  <c r="M18" i="2"/>
  <c r="J18" i="2"/>
  <c r="I18" i="2"/>
  <c r="F18" i="2"/>
  <c r="E18" i="2"/>
  <c r="C18" i="2"/>
  <c r="AA18" i="2" s="1"/>
  <c r="B18" i="2"/>
  <c r="Z17" i="2"/>
  <c r="Y17" i="2"/>
  <c r="V17" i="2"/>
  <c r="U17" i="2"/>
  <c r="R17" i="2"/>
  <c r="Q17" i="2"/>
  <c r="N17" i="2"/>
  <c r="M17" i="2"/>
  <c r="J17" i="2"/>
  <c r="K17" i="2" s="1"/>
  <c r="I17" i="2"/>
  <c r="F17" i="2"/>
  <c r="E17" i="2"/>
  <c r="C17" i="2"/>
  <c r="B17" i="2"/>
  <c r="Z16" i="2"/>
  <c r="Y16" i="2"/>
  <c r="V16" i="2"/>
  <c r="U16" i="2"/>
  <c r="R16" i="2"/>
  <c r="Q16" i="2"/>
  <c r="N16" i="2"/>
  <c r="M16" i="2"/>
  <c r="J16" i="2"/>
  <c r="I16" i="2"/>
  <c r="F16" i="2"/>
  <c r="E16" i="2"/>
  <c r="C16" i="2"/>
  <c r="B16" i="2"/>
  <c r="Z15" i="2"/>
  <c r="Y15" i="2"/>
  <c r="V15" i="2"/>
  <c r="U15" i="2"/>
  <c r="R15" i="2"/>
  <c r="S15" i="2" s="1"/>
  <c r="Q15" i="2"/>
  <c r="N15" i="2"/>
  <c r="M15" i="2"/>
  <c r="J15" i="2"/>
  <c r="I15" i="2"/>
  <c r="F15" i="2"/>
  <c r="E15" i="2"/>
  <c r="C15" i="2"/>
  <c r="B15" i="2"/>
  <c r="Z14" i="2"/>
  <c r="Y14" i="2"/>
  <c r="V14" i="2"/>
  <c r="U14" i="2"/>
  <c r="R14" i="2"/>
  <c r="Q14" i="2"/>
  <c r="N14" i="2"/>
  <c r="M14" i="2"/>
  <c r="J14" i="2"/>
  <c r="I14" i="2"/>
  <c r="F14" i="2"/>
  <c r="E14" i="2"/>
  <c r="C14" i="2"/>
  <c r="S14" i="2" s="1"/>
  <c r="B14" i="2"/>
  <c r="Z13" i="2"/>
  <c r="Y13" i="2"/>
  <c r="V13" i="2"/>
  <c r="U13" i="2"/>
  <c r="R13" i="2"/>
  <c r="S13" i="2" s="1"/>
  <c r="Q13" i="2"/>
  <c r="N13" i="2"/>
  <c r="M13" i="2"/>
  <c r="J13" i="2"/>
  <c r="I13" i="2"/>
  <c r="F13" i="2"/>
  <c r="E13" i="2"/>
  <c r="C13" i="2"/>
  <c r="B13" i="2"/>
  <c r="Z12" i="2"/>
  <c r="Y12" i="2"/>
  <c r="V12" i="2"/>
  <c r="U12" i="2"/>
  <c r="R12" i="2"/>
  <c r="Q12" i="2"/>
  <c r="N12" i="2"/>
  <c r="M12" i="2"/>
  <c r="J12" i="2"/>
  <c r="I12" i="2"/>
  <c r="F12" i="2"/>
  <c r="E12" i="2"/>
  <c r="C12" i="2"/>
  <c r="B12" i="2"/>
  <c r="Z11" i="2"/>
  <c r="Y11" i="2"/>
  <c r="V11" i="2"/>
  <c r="U11" i="2"/>
  <c r="R11" i="2"/>
  <c r="Q11" i="2"/>
  <c r="N11" i="2"/>
  <c r="M11" i="2"/>
  <c r="J11" i="2"/>
  <c r="I11" i="2"/>
  <c r="F11" i="2"/>
  <c r="E11" i="2"/>
  <c r="C11" i="2"/>
  <c r="B11" i="2"/>
  <c r="Z10" i="2"/>
  <c r="Y10" i="2"/>
  <c r="V10" i="2"/>
  <c r="U10" i="2"/>
  <c r="R10" i="2"/>
  <c r="Q10" i="2"/>
  <c r="N10" i="2"/>
  <c r="M10" i="2"/>
  <c r="J10" i="2"/>
  <c r="I10" i="2"/>
  <c r="F10" i="2"/>
  <c r="E10" i="2"/>
  <c r="C10" i="2"/>
  <c r="B10" i="2"/>
  <c r="S146" i="2" l="1"/>
  <c r="AA146" i="2"/>
  <c r="G106" i="2"/>
  <c r="W124" i="2"/>
  <c r="G126" i="2"/>
  <c r="O130" i="2"/>
  <c r="O132" i="2"/>
  <c r="O141" i="2"/>
  <c r="G305" i="2"/>
  <c r="O305" i="2"/>
  <c r="W305" i="2"/>
  <c r="W306" i="2"/>
  <c r="G311" i="2"/>
  <c r="O311" i="2"/>
  <c r="W311" i="2"/>
  <c r="G313" i="2"/>
  <c r="O313" i="2"/>
  <c r="O314" i="2"/>
  <c r="S152" i="2"/>
  <c r="W141" i="2"/>
  <c r="K142" i="2"/>
  <c r="AA141" i="2"/>
  <c r="AA152" i="2"/>
  <c r="O194" i="2"/>
  <c r="O263" i="2"/>
  <c r="G273" i="2"/>
  <c r="O273" i="2"/>
  <c r="G275" i="2"/>
  <c r="O275" i="2"/>
  <c r="W275" i="2"/>
  <c r="G277" i="2"/>
  <c r="O277" i="2"/>
  <c r="W277" i="2"/>
  <c r="G279" i="2"/>
  <c r="O279" i="2"/>
  <c r="W279" i="2"/>
  <c r="G281" i="2"/>
  <c r="O281" i="2"/>
  <c r="W281" i="2"/>
  <c r="G283" i="2"/>
  <c r="O283" i="2"/>
  <c r="W283" i="2"/>
  <c r="G285" i="2"/>
  <c r="O285" i="2"/>
  <c r="W285" i="2"/>
  <c r="G287" i="2"/>
  <c r="O287" i="2"/>
  <c r="W287" i="2"/>
  <c r="G289" i="2"/>
  <c r="O289" i="2"/>
  <c r="W289" i="2"/>
  <c r="G291" i="2"/>
  <c r="O291" i="2"/>
  <c r="W291" i="2"/>
  <c r="G293" i="2"/>
  <c r="O293" i="2"/>
  <c r="W293" i="2"/>
  <c r="G295" i="2"/>
  <c r="O295" i="2"/>
  <c r="W295" i="2"/>
  <c r="W134" i="2"/>
  <c r="K23" i="2"/>
  <c r="W67" i="2"/>
  <c r="G69" i="2"/>
  <c r="G101" i="2"/>
  <c r="O101" i="2"/>
  <c r="W101" i="2"/>
  <c r="G102" i="2"/>
  <c r="G105" i="2"/>
  <c r="O105" i="2"/>
  <c r="W105" i="2"/>
  <c r="G117" i="2"/>
  <c r="O117" i="2"/>
  <c r="W117" i="2"/>
  <c r="G118" i="2"/>
  <c r="G121" i="2"/>
  <c r="O121" i="2"/>
  <c r="W121" i="2"/>
  <c r="W138" i="2"/>
  <c r="S142" i="2"/>
  <c r="AA142" i="2"/>
  <c r="G194" i="2"/>
  <c r="W263" i="2"/>
  <c r="G265" i="2"/>
  <c r="O265" i="2"/>
  <c r="G267" i="2"/>
  <c r="O267" i="2"/>
  <c r="W267" i="2"/>
  <c r="G269" i="2"/>
  <c r="O269" i="2"/>
  <c r="W269" i="2"/>
  <c r="G271" i="2"/>
  <c r="O271" i="2"/>
  <c r="W271" i="2"/>
  <c r="W273" i="2"/>
  <c r="G297" i="2"/>
  <c r="O297" i="2"/>
  <c r="W297" i="2"/>
  <c r="O298" i="2"/>
  <c r="K302" i="2"/>
  <c r="K126" i="2"/>
  <c r="K150" i="2"/>
  <c r="W194" i="2"/>
  <c r="G196" i="2"/>
  <c r="O196" i="2"/>
  <c r="W196" i="2"/>
  <c r="G198" i="2"/>
  <c r="O198" i="2"/>
  <c r="W198" i="2"/>
  <c r="G200" i="2"/>
  <c r="O200" i="2"/>
  <c r="W200" i="2"/>
  <c r="G202" i="2"/>
  <c r="O202" i="2"/>
  <c r="W202" i="2"/>
  <c r="G204" i="2"/>
  <c r="O204" i="2"/>
  <c r="W204" i="2"/>
  <c r="G206" i="2"/>
  <c r="O206" i="2"/>
  <c r="W206" i="2"/>
  <c r="G208" i="2"/>
  <c r="O208" i="2"/>
  <c r="W208" i="2"/>
  <c r="G210" i="2"/>
  <c r="O210" i="2"/>
  <c r="W210" i="2"/>
  <c r="G212" i="2"/>
  <c r="O212" i="2"/>
  <c r="W212" i="2"/>
  <c r="G214" i="2"/>
  <c r="O214" i="2"/>
  <c r="W214" i="2"/>
  <c r="G216" i="2"/>
  <c r="O216" i="2"/>
  <c r="W216" i="2"/>
  <c r="G218" i="2"/>
  <c r="O218" i="2"/>
  <c r="W218" i="2"/>
  <c r="G220" i="2"/>
  <c r="O220" i="2"/>
  <c r="W220" i="2"/>
  <c r="G222" i="2"/>
  <c r="O222" i="2"/>
  <c r="W222" i="2"/>
  <c r="G224" i="2"/>
  <c r="O224" i="2"/>
  <c r="G226" i="2"/>
  <c r="O226" i="2"/>
  <c r="W226" i="2"/>
  <c r="O228" i="2"/>
  <c r="G232" i="2"/>
  <c r="G319" i="2"/>
  <c r="O319" i="2"/>
  <c r="K73" i="2"/>
  <c r="S75" i="2"/>
  <c r="K134" i="2"/>
  <c r="AA138" i="2"/>
  <c r="K154" i="2"/>
  <c r="G255" i="2"/>
  <c r="O255" i="2"/>
  <c r="W255" i="2"/>
  <c r="G259" i="2"/>
  <c r="AA22" i="2"/>
  <c r="AA32" i="2"/>
  <c r="AA72" i="2"/>
  <c r="AA90" i="2"/>
  <c r="AA228" i="2"/>
  <c r="G302" i="2"/>
  <c r="AA110" i="2"/>
  <c r="AA114" i="2"/>
  <c r="K118" i="2"/>
  <c r="AA118" i="2"/>
  <c r="S150" i="2"/>
  <c r="AA150" i="2"/>
  <c r="K236" i="2"/>
  <c r="S236" i="2"/>
  <c r="O302" i="2"/>
  <c r="K310" i="2"/>
  <c r="AA314" i="2"/>
  <c r="K318" i="2"/>
  <c r="W319" i="2"/>
  <c r="S320" i="2"/>
  <c r="AA12" i="2"/>
  <c r="AA34" i="2"/>
  <c r="AA48" i="2"/>
  <c r="AA56" i="2"/>
  <c r="AA68" i="2"/>
  <c r="AA82" i="2"/>
  <c r="AA19" i="2"/>
  <c r="AA29" i="2"/>
  <c r="S35" i="2"/>
  <c r="K45" i="2"/>
  <c r="AA69" i="2"/>
  <c r="O71" i="2"/>
  <c r="W73" i="2"/>
  <c r="G77" i="2"/>
  <c r="G134" i="2"/>
  <c r="W153" i="2"/>
  <c r="W302" i="2"/>
  <c r="AA16" i="2"/>
  <c r="AA54" i="2"/>
  <c r="AA88" i="2"/>
  <c r="K13" i="2"/>
  <c r="S23" i="2"/>
  <c r="AA31" i="2"/>
  <c r="AA39" i="2"/>
  <c r="AA73" i="2"/>
  <c r="O106" i="2"/>
  <c r="W106" i="2"/>
  <c r="G108" i="2"/>
  <c r="O108" i="2"/>
  <c r="W108" i="2"/>
  <c r="G110" i="2"/>
  <c r="O110" i="2"/>
  <c r="G112" i="2"/>
  <c r="O112" i="2"/>
  <c r="W112" i="2"/>
  <c r="G114" i="2"/>
  <c r="G124" i="2"/>
  <c r="O124" i="2"/>
  <c r="AA126" i="2"/>
  <c r="W128" i="2"/>
  <c r="G139" i="2"/>
  <c r="O139" i="2"/>
  <c r="W139" i="2"/>
  <c r="G142" i="2"/>
  <c r="O145" i="2"/>
  <c r="G152" i="2"/>
  <c r="O152" i="2"/>
  <c r="S154" i="2"/>
  <c r="AA154" i="2"/>
  <c r="W232" i="2"/>
  <c r="G236" i="2"/>
  <c r="W236" i="2"/>
  <c r="S255" i="2"/>
  <c r="S263" i="2"/>
  <c r="O308" i="2"/>
  <c r="W310" i="2"/>
  <c r="W318" i="2"/>
  <c r="K15" i="2"/>
  <c r="K125" i="2"/>
  <c r="K230" i="2"/>
  <c r="S122" i="2"/>
  <c r="G122" i="2"/>
  <c r="AA27" i="2"/>
  <c r="S33" i="2"/>
  <c r="AA43" i="2"/>
  <c r="S73" i="2"/>
  <c r="AA75" i="2"/>
  <c r="AA298" i="2"/>
  <c r="AA107" i="2"/>
  <c r="O77" i="2"/>
  <c r="W77" i="2"/>
  <c r="K102" i="2"/>
  <c r="AA102" i="2"/>
  <c r="S111" i="2"/>
  <c r="AA188" i="2"/>
  <c r="W188" i="2"/>
  <c r="K188" i="2"/>
  <c r="O318" i="2"/>
  <c r="O69" i="2"/>
  <c r="W69" i="2"/>
  <c r="G71" i="2"/>
  <c r="W71" i="2"/>
  <c r="G73" i="2"/>
  <c r="O73" i="2"/>
  <c r="AA77" i="2"/>
  <c r="K79" i="2"/>
  <c r="S79" i="2"/>
  <c r="K81" i="2"/>
  <c r="S81" i="2"/>
  <c r="K83" i="2"/>
  <c r="S83" i="2"/>
  <c r="K85" i="2"/>
  <c r="S85" i="2"/>
  <c r="K87" i="2"/>
  <c r="S87" i="2"/>
  <c r="K89" i="2"/>
  <c r="S89" i="2"/>
  <c r="K91" i="2"/>
  <c r="S91" i="2"/>
  <c r="S93" i="2"/>
  <c r="S95" i="2"/>
  <c r="K97" i="2"/>
  <c r="K99" i="2"/>
  <c r="S99" i="2"/>
  <c r="G100" i="2"/>
  <c r="O100" i="2"/>
  <c r="W100" i="2"/>
  <c r="K106" i="2"/>
  <c r="AA106" i="2"/>
  <c r="G109" i="2"/>
  <c r="O109" i="2"/>
  <c r="W109" i="2"/>
  <c r="O114" i="2"/>
  <c r="K115" i="2"/>
  <c r="S115" i="2"/>
  <c r="G116" i="2"/>
  <c r="O116" i="2"/>
  <c r="W116" i="2"/>
  <c r="K122" i="2"/>
  <c r="AA122" i="2"/>
  <c r="G129" i="2"/>
  <c r="O129" i="2"/>
  <c r="W129" i="2"/>
  <c r="S141" i="2"/>
  <c r="K141" i="2"/>
  <c r="G146" i="2"/>
  <c r="W152" i="2"/>
  <c r="G154" i="2"/>
  <c r="O190" i="2"/>
  <c r="AA190" i="2"/>
  <c r="S230" i="2"/>
  <c r="O304" i="2"/>
  <c r="G309" i="2"/>
  <c r="O309" i="2"/>
  <c r="W309" i="2"/>
  <c r="G321" i="2"/>
  <c r="O321" i="2"/>
  <c r="W321" i="2"/>
  <c r="S45" i="2"/>
  <c r="K47" i="2"/>
  <c r="S47" i="2"/>
  <c r="K49" i="2"/>
  <c r="S49" i="2"/>
  <c r="K51" i="2"/>
  <c r="S51" i="2"/>
  <c r="K53" i="2"/>
  <c r="K55" i="2"/>
  <c r="S55" i="2"/>
  <c r="K57" i="2"/>
  <c r="G58" i="2"/>
  <c r="O58" i="2"/>
  <c r="W58" i="2"/>
  <c r="K59" i="2"/>
  <c r="AA59" i="2"/>
  <c r="G60" i="2"/>
  <c r="O60" i="2"/>
  <c r="W60" i="2"/>
  <c r="G62" i="2"/>
  <c r="O62" i="2"/>
  <c r="W62" i="2"/>
  <c r="K63" i="2"/>
  <c r="G64" i="2"/>
  <c r="O64" i="2"/>
  <c r="W64" i="2"/>
  <c r="K65" i="2"/>
  <c r="G66" i="2"/>
  <c r="O66" i="2"/>
  <c r="W66" i="2"/>
  <c r="K67" i="2"/>
  <c r="S67" i="2"/>
  <c r="G75" i="2"/>
  <c r="O75" i="2"/>
  <c r="W75" i="2"/>
  <c r="O102" i="2"/>
  <c r="W102" i="2"/>
  <c r="K103" i="2"/>
  <c r="G104" i="2"/>
  <c r="O104" i="2"/>
  <c r="W104" i="2"/>
  <c r="G113" i="2"/>
  <c r="O113" i="2"/>
  <c r="W113" i="2"/>
  <c r="O118" i="2"/>
  <c r="W118" i="2"/>
  <c r="K119" i="2"/>
  <c r="S119" i="2"/>
  <c r="G120" i="2"/>
  <c r="O120" i="2"/>
  <c r="W120" i="2"/>
  <c r="G128" i="2"/>
  <c r="O128" i="2"/>
  <c r="S134" i="2"/>
  <c r="O134" i="2"/>
  <c r="AA134" i="2"/>
  <c r="G135" i="2"/>
  <c r="O135" i="2"/>
  <c r="W135" i="2"/>
  <c r="O136" i="2"/>
  <c r="G137" i="2"/>
  <c r="O137" i="2"/>
  <c r="W137" i="2"/>
  <c r="O146" i="2"/>
  <c r="W146" i="2"/>
  <c r="AA194" i="2"/>
  <c r="W228" i="2"/>
  <c r="G230" i="2"/>
  <c r="K232" i="2"/>
  <c r="G299" i="2"/>
  <c r="O299" i="2"/>
  <c r="O300" i="2"/>
  <c r="G306" i="2"/>
  <c r="O306" i="2"/>
  <c r="W314" i="2"/>
  <c r="G318" i="2"/>
  <c r="S140" i="2"/>
  <c r="S226" i="2"/>
  <c r="W230" i="2"/>
  <c r="G238" i="2"/>
  <c r="O238" i="2"/>
  <c r="W238" i="2"/>
  <c r="G240" i="2"/>
  <c r="O240" i="2"/>
  <c r="W240" i="2"/>
  <c r="G242" i="2"/>
  <c r="O242" i="2"/>
  <c r="W242" i="2"/>
  <c r="G244" i="2"/>
  <c r="O244" i="2"/>
  <c r="W244" i="2"/>
  <c r="G246" i="2"/>
  <c r="O246" i="2"/>
  <c r="W246" i="2"/>
  <c r="G248" i="2"/>
  <c r="O248" i="2"/>
  <c r="W248" i="2"/>
  <c r="G250" i="2"/>
  <c r="O250" i="2"/>
  <c r="W250" i="2"/>
  <c r="G252" i="2"/>
  <c r="O259" i="2"/>
  <c r="W259" i="2"/>
  <c r="W298" i="2"/>
  <c r="W313" i="2"/>
  <c r="K11" i="2"/>
  <c r="AA11" i="2"/>
  <c r="K21" i="2"/>
  <c r="S21" i="2"/>
  <c r="AA21" i="2"/>
  <c r="AA25" i="2"/>
  <c r="K27" i="2"/>
  <c r="S29" i="2"/>
  <c r="S31" i="2"/>
  <c r="AA33" i="2"/>
  <c r="K37" i="2"/>
  <c r="S39" i="2"/>
  <c r="S43" i="2"/>
  <c r="AA49" i="2"/>
  <c r="S53" i="2"/>
  <c r="S61" i="2"/>
  <c r="AA81" i="2"/>
  <c r="AA87" i="2"/>
  <c r="AA91" i="2"/>
  <c r="AA93" i="2"/>
  <c r="AA95" i="2"/>
  <c r="K107" i="2"/>
  <c r="AA111" i="2"/>
  <c r="AA115" i="2"/>
  <c r="AA119" i="2"/>
  <c r="AA125" i="2"/>
  <c r="AA67" i="2"/>
  <c r="K71" i="2"/>
  <c r="S102" i="2"/>
  <c r="S106" i="2"/>
  <c r="S110" i="2"/>
  <c r="S114" i="2"/>
  <c r="S118" i="2"/>
  <c r="O122" i="2"/>
  <c r="K133" i="2"/>
  <c r="S133" i="2"/>
  <c r="AA133" i="2"/>
  <c r="AA234" i="2"/>
  <c r="K234" i="2"/>
  <c r="K253" i="2"/>
  <c r="K307" i="2"/>
  <c r="S307" i="2"/>
  <c r="AA307" i="2"/>
  <c r="AA13" i="2"/>
  <c r="AA17" i="2"/>
  <c r="AA23" i="2"/>
  <c r="S25" i="2"/>
  <c r="AA37" i="2"/>
  <c r="AA45" i="2"/>
  <c r="S57" i="2"/>
  <c r="AA57" i="2"/>
  <c r="K61" i="2"/>
  <c r="AA61" i="2"/>
  <c r="S63" i="2"/>
  <c r="AA63" i="2"/>
  <c r="AA79" i="2"/>
  <c r="AA83" i="2"/>
  <c r="K95" i="2"/>
  <c r="S97" i="2"/>
  <c r="AA97" i="2"/>
  <c r="AA103" i="2"/>
  <c r="K111" i="2"/>
  <c r="O13" i="2"/>
  <c r="W13" i="2"/>
  <c r="G15" i="2"/>
  <c r="O15" i="2"/>
  <c r="W15" i="2"/>
  <c r="G17" i="2"/>
  <c r="O17" i="2"/>
  <c r="W17" i="2"/>
  <c r="G19" i="2"/>
  <c r="O19" i="2"/>
  <c r="W19" i="2"/>
  <c r="G21" i="2"/>
  <c r="O21" i="2"/>
  <c r="W21" i="2"/>
  <c r="G23" i="2"/>
  <c r="O23" i="2"/>
  <c r="W23" i="2"/>
  <c r="G25" i="2"/>
  <c r="O25" i="2"/>
  <c r="W25" i="2"/>
  <c r="G27" i="2"/>
  <c r="O27" i="2"/>
  <c r="W27" i="2"/>
  <c r="G29" i="2"/>
  <c r="O29" i="2"/>
  <c r="W29" i="2"/>
  <c r="G31" i="2"/>
  <c r="O31" i="2"/>
  <c r="W31" i="2"/>
  <c r="G33" i="2"/>
  <c r="O33" i="2"/>
  <c r="W33" i="2"/>
  <c r="G35" i="2"/>
  <c r="O35" i="2"/>
  <c r="W35" i="2"/>
  <c r="G37" i="2"/>
  <c r="O37" i="2"/>
  <c r="W37" i="2"/>
  <c r="G39" i="2"/>
  <c r="O39" i="2"/>
  <c r="W39" i="2"/>
  <c r="G41" i="2"/>
  <c r="O41" i="2"/>
  <c r="W41" i="2"/>
  <c r="G43" i="2"/>
  <c r="O43" i="2"/>
  <c r="W43" i="2"/>
  <c r="G45" i="2"/>
  <c r="O45" i="2"/>
  <c r="W45" i="2"/>
  <c r="G47" i="2"/>
  <c r="O47" i="2"/>
  <c r="W47" i="2"/>
  <c r="G49" i="2"/>
  <c r="O49" i="2"/>
  <c r="W49" i="2"/>
  <c r="G51" i="2"/>
  <c r="O51" i="2"/>
  <c r="W51" i="2"/>
  <c r="G53" i="2"/>
  <c r="O53" i="2"/>
  <c r="W53" i="2"/>
  <c r="G55" i="2"/>
  <c r="O55" i="2"/>
  <c r="W55" i="2"/>
  <c r="G57" i="2"/>
  <c r="O57" i="2"/>
  <c r="W57" i="2"/>
  <c r="K58" i="2"/>
  <c r="S58" i="2"/>
  <c r="AA58" i="2"/>
  <c r="G59" i="2"/>
  <c r="O59" i="2"/>
  <c r="W59" i="2"/>
  <c r="K60" i="2"/>
  <c r="S60" i="2"/>
  <c r="AA60" i="2"/>
  <c r="G61" i="2"/>
  <c r="O61" i="2"/>
  <c r="W61" i="2"/>
  <c r="K62" i="2"/>
  <c r="S62" i="2"/>
  <c r="AA62" i="2"/>
  <c r="G63" i="2"/>
  <c r="O63" i="2"/>
  <c r="W63" i="2"/>
  <c r="K64" i="2"/>
  <c r="S64" i="2"/>
  <c r="AA64" i="2"/>
  <c r="G65" i="2"/>
  <c r="O65" i="2"/>
  <c r="W65" i="2"/>
  <c r="K66" i="2"/>
  <c r="S66" i="2"/>
  <c r="AA66" i="2"/>
  <c r="G67" i="2"/>
  <c r="O67" i="2"/>
  <c r="K69" i="2"/>
  <c r="S71" i="2"/>
  <c r="K77" i="2"/>
  <c r="G79" i="2"/>
  <c r="O79" i="2"/>
  <c r="W79" i="2"/>
  <c r="G81" i="2"/>
  <c r="O81" i="2"/>
  <c r="W81" i="2"/>
  <c r="G83" i="2"/>
  <c r="O83" i="2"/>
  <c r="W83" i="2"/>
  <c r="G85" i="2"/>
  <c r="O85" i="2"/>
  <c r="W85" i="2"/>
  <c r="G87" i="2"/>
  <c r="O87" i="2"/>
  <c r="W87" i="2"/>
  <c r="G89" i="2"/>
  <c r="O89" i="2"/>
  <c r="W89" i="2"/>
  <c r="G91" i="2"/>
  <c r="O91" i="2"/>
  <c r="W91" i="2"/>
  <c r="G93" i="2"/>
  <c r="O93" i="2"/>
  <c r="W93" i="2"/>
  <c r="G95" i="2"/>
  <c r="O95" i="2"/>
  <c r="W95" i="2"/>
  <c r="G97" i="2"/>
  <c r="O97" i="2"/>
  <c r="W97" i="2"/>
  <c r="G99" i="2"/>
  <c r="O99" i="2"/>
  <c r="W99" i="2"/>
  <c r="S100" i="2"/>
  <c r="G103" i="2"/>
  <c r="O103" i="2"/>
  <c r="W103" i="2"/>
  <c r="S104" i="2"/>
  <c r="G107" i="2"/>
  <c r="O107" i="2"/>
  <c r="W107" i="2"/>
  <c r="S108" i="2"/>
  <c r="G111" i="2"/>
  <c r="O111" i="2"/>
  <c r="W111" i="2"/>
  <c r="S112" i="2"/>
  <c r="G115" i="2"/>
  <c r="O115" i="2"/>
  <c r="W115" i="2"/>
  <c r="S116" i="2"/>
  <c r="G119" i="2"/>
  <c r="O119" i="2"/>
  <c r="W119" i="2"/>
  <c r="S120" i="2"/>
  <c r="W122" i="2"/>
  <c r="K123" i="2"/>
  <c r="S123" i="2"/>
  <c r="AA123" i="2"/>
  <c r="G125" i="2"/>
  <c r="O125" i="2"/>
  <c r="W125" i="2"/>
  <c r="S126" i="2"/>
  <c r="W126" i="2"/>
  <c r="O126" i="2"/>
  <c r="K127" i="2"/>
  <c r="S127" i="2"/>
  <c r="AA127" i="2"/>
  <c r="S130" i="2"/>
  <c r="G130" i="2"/>
  <c r="W130" i="2"/>
  <c r="K130" i="2"/>
  <c r="AA130" i="2"/>
  <c r="O153" i="2"/>
  <c r="G153" i="2"/>
  <c r="K153" i="2"/>
  <c r="S11" i="2"/>
  <c r="AA15" i="2"/>
  <c r="S17" i="2"/>
  <c r="S19" i="2"/>
  <c r="AA35" i="2"/>
  <c r="S41" i="2"/>
  <c r="AA41" i="2"/>
  <c r="AA47" i="2"/>
  <c r="AA51" i="2"/>
  <c r="AA53" i="2"/>
  <c r="AA55" i="2"/>
  <c r="S59" i="2"/>
  <c r="S65" i="2"/>
  <c r="AA65" i="2"/>
  <c r="AA85" i="2"/>
  <c r="AA89" i="2"/>
  <c r="K93" i="2"/>
  <c r="AA99" i="2"/>
  <c r="S103" i="2"/>
  <c r="S107" i="2"/>
  <c r="S125" i="2"/>
  <c r="AA229" i="2"/>
  <c r="O10" i="2"/>
  <c r="G11" i="2"/>
  <c r="O11" i="2"/>
  <c r="W11" i="2"/>
  <c r="G13" i="2"/>
  <c r="S69" i="2"/>
  <c r="AA71" i="2"/>
  <c r="K75" i="2"/>
  <c r="S77" i="2"/>
  <c r="K101" i="2"/>
  <c r="S101" i="2"/>
  <c r="AA101" i="2"/>
  <c r="K105" i="2"/>
  <c r="S105" i="2"/>
  <c r="AA105" i="2"/>
  <c r="K109" i="2"/>
  <c r="S109" i="2"/>
  <c r="AA109" i="2"/>
  <c r="K110" i="2"/>
  <c r="W110" i="2"/>
  <c r="K113" i="2"/>
  <c r="S113" i="2"/>
  <c r="AA113" i="2"/>
  <c r="K114" i="2"/>
  <c r="W114" i="2"/>
  <c r="K117" i="2"/>
  <c r="S117" i="2"/>
  <c r="AA117" i="2"/>
  <c r="K121" i="2"/>
  <c r="S121" i="2"/>
  <c r="AA121" i="2"/>
  <c r="O138" i="2"/>
  <c r="G138" i="2"/>
  <c r="K138" i="2"/>
  <c r="AA153" i="2"/>
  <c r="S192" i="2"/>
  <c r="O192" i="2"/>
  <c r="K192" i="2"/>
  <c r="G234" i="2"/>
  <c r="O234" i="2"/>
  <c r="W234" i="2"/>
  <c r="O253" i="2"/>
  <c r="G123" i="2"/>
  <c r="O123" i="2"/>
  <c r="W123" i="2"/>
  <c r="S124" i="2"/>
  <c r="G127" i="2"/>
  <c r="O127" i="2"/>
  <c r="W127" i="2"/>
  <c r="S128" i="2"/>
  <c r="G131" i="2"/>
  <c r="O131" i="2"/>
  <c r="W131" i="2"/>
  <c r="S132" i="2"/>
  <c r="K135" i="2"/>
  <c r="S135" i="2"/>
  <c r="AA135" i="2"/>
  <c r="AA140" i="2"/>
  <c r="O142" i="2"/>
  <c r="W142" i="2"/>
  <c r="G148" i="2"/>
  <c r="O148" i="2"/>
  <c r="W148" i="2"/>
  <c r="G150" i="2"/>
  <c r="O154" i="2"/>
  <c r="G156" i="2"/>
  <c r="O156" i="2"/>
  <c r="W156" i="2"/>
  <c r="G158" i="2"/>
  <c r="O158" i="2"/>
  <c r="W158" i="2"/>
  <c r="G160" i="2"/>
  <c r="O160" i="2"/>
  <c r="W160" i="2"/>
  <c r="G162" i="2"/>
  <c r="O162" i="2"/>
  <c r="W162" i="2"/>
  <c r="G164" i="2"/>
  <c r="O164" i="2"/>
  <c r="W164" i="2"/>
  <c r="G166" i="2"/>
  <c r="O166" i="2"/>
  <c r="W166" i="2"/>
  <c r="G168" i="2"/>
  <c r="O168" i="2"/>
  <c r="W168" i="2"/>
  <c r="G170" i="2"/>
  <c r="O170" i="2"/>
  <c r="W170" i="2"/>
  <c r="G172" i="2"/>
  <c r="O172" i="2"/>
  <c r="W172" i="2"/>
  <c r="G174" i="2"/>
  <c r="O174" i="2"/>
  <c r="W174" i="2"/>
  <c r="G176" i="2"/>
  <c r="O176" i="2"/>
  <c r="W176" i="2"/>
  <c r="G178" i="2"/>
  <c r="O178" i="2"/>
  <c r="W178" i="2"/>
  <c r="G180" i="2"/>
  <c r="O180" i="2"/>
  <c r="W180" i="2"/>
  <c r="G182" i="2"/>
  <c r="O182" i="2"/>
  <c r="W182" i="2"/>
  <c r="G184" i="2"/>
  <c r="O184" i="2"/>
  <c r="W184" i="2"/>
  <c r="G186" i="2"/>
  <c r="O186" i="2"/>
  <c r="W186" i="2"/>
  <c r="S188" i="2"/>
  <c r="G190" i="2"/>
  <c r="AA192" i="2"/>
  <c r="S194" i="2"/>
  <c r="K194" i="2"/>
  <c r="W224" i="2"/>
  <c r="S228" i="2"/>
  <c r="K228" i="2"/>
  <c r="AA232" i="2"/>
  <c r="O232" i="2"/>
  <c r="O257" i="2"/>
  <c r="W257" i="2"/>
  <c r="K261" i="2"/>
  <c r="AA261" i="2"/>
  <c r="K263" i="2"/>
  <c r="W265" i="2"/>
  <c r="K282" i="2"/>
  <c r="S282" i="2"/>
  <c r="AA282" i="2"/>
  <c r="K286" i="2"/>
  <c r="S286" i="2"/>
  <c r="AA286" i="2"/>
  <c r="S298" i="2"/>
  <c r="G298" i="2"/>
  <c r="K298" i="2"/>
  <c r="K301" i="2"/>
  <c r="S301" i="2"/>
  <c r="S306" i="2"/>
  <c r="K306" i="2"/>
  <c r="K315" i="2"/>
  <c r="S315" i="2"/>
  <c r="AA315" i="2"/>
  <c r="K317" i="2"/>
  <c r="S317" i="2"/>
  <c r="AA317" i="2"/>
  <c r="K129" i="2"/>
  <c r="S129" i="2"/>
  <c r="AA129" i="2"/>
  <c r="G133" i="2"/>
  <c r="O133" i="2"/>
  <c r="W133" i="2"/>
  <c r="K137" i="2"/>
  <c r="S137" i="2"/>
  <c r="AA137" i="2"/>
  <c r="K139" i="2"/>
  <c r="S139" i="2"/>
  <c r="G141" i="2"/>
  <c r="S145" i="2"/>
  <c r="O150" i="2"/>
  <c r="W150" i="2"/>
  <c r="G188" i="2"/>
  <c r="W190" i="2"/>
  <c r="G192" i="2"/>
  <c r="K196" i="2"/>
  <c r="S196" i="2"/>
  <c r="AA196" i="2"/>
  <c r="K198" i="2"/>
  <c r="S198" i="2"/>
  <c r="AA198" i="2"/>
  <c r="K200" i="2"/>
  <c r="S200" i="2"/>
  <c r="AA200" i="2"/>
  <c r="K202" i="2"/>
  <c r="S202" i="2"/>
  <c r="AA202" i="2"/>
  <c r="K204" i="2"/>
  <c r="S204" i="2"/>
  <c r="AA204" i="2"/>
  <c r="K206" i="2"/>
  <c r="S206" i="2"/>
  <c r="AA206" i="2"/>
  <c r="K208" i="2"/>
  <c r="S208" i="2"/>
  <c r="AA208" i="2"/>
  <c r="K210" i="2"/>
  <c r="S210" i="2"/>
  <c r="AA210" i="2"/>
  <c r="K212" i="2"/>
  <c r="S212" i="2"/>
  <c r="AA212" i="2"/>
  <c r="K214" i="2"/>
  <c r="S214" i="2"/>
  <c r="AA214" i="2"/>
  <c r="K216" i="2"/>
  <c r="S216" i="2"/>
  <c r="AA216" i="2"/>
  <c r="K218" i="2"/>
  <c r="S218" i="2"/>
  <c r="AA218" i="2"/>
  <c r="K220" i="2"/>
  <c r="S220" i="2"/>
  <c r="AA220" i="2"/>
  <c r="K222" i="2"/>
  <c r="S222" i="2"/>
  <c r="AA222" i="2"/>
  <c r="K224" i="2"/>
  <c r="O230" i="2"/>
  <c r="S234" i="2"/>
  <c r="K238" i="2"/>
  <c r="S238" i="2"/>
  <c r="AA238" i="2"/>
  <c r="K240" i="2"/>
  <c r="S240" i="2"/>
  <c r="AA240" i="2"/>
  <c r="K242" i="2"/>
  <c r="S242" i="2"/>
  <c r="AA242" i="2"/>
  <c r="K244" i="2"/>
  <c r="S244" i="2"/>
  <c r="AA244" i="2"/>
  <c r="K246" i="2"/>
  <c r="S246" i="2"/>
  <c r="AA246" i="2"/>
  <c r="K248" i="2"/>
  <c r="S248" i="2"/>
  <c r="AA248" i="2"/>
  <c r="K250" i="2"/>
  <c r="S250" i="2"/>
  <c r="AA250" i="2"/>
  <c r="K252" i="2"/>
  <c r="G253" i="2"/>
  <c r="K257" i="2"/>
  <c r="AA263" i="2"/>
  <c r="K265" i="2"/>
  <c r="K303" i="2"/>
  <c r="S303" i="2"/>
  <c r="O310" i="2"/>
  <c r="AA310" i="2"/>
  <c r="S314" i="2"/>
  <c r="G314" i="2"/>
  <c r="K314" i="2"/>
  <c r="K131" i="2"/>
  <c r="S131" i="2"/>
  <c r="AA131" i="2"/>
  <c r="S136" i="2"/>
  <c r="K156" i="2"/>
  <c r="S156" i="2"/>
  <c r="AA156" i="2"/>
  <c r="K158" i="2"/>
  <c r="S158" i="2"/>
  <c r="AA158" i="2"/>
  <c r="K160" i="2"/>
  <c r="S160" i="2"/>
  <c r="AA160" i="2"/>
  <c r="K162" i="2"/>
  <c r="S162" i="2"/>
  <c r="AA162" i="2"/>
  <c r="K164" i="2"/>
  <c r="S164" i="2"/>
  <c r="AA164" i="2"/>
  <c r="K166" i="2"/>
  <c r="S166" i="2"/>
  <c r="AA166" i="2"/>
  <c r="K168" i="2"/>
  <c r="S168" i="2"/>
  <c r="AA168" i="2"/>
  <c r="K170" i="2"/>
  <c r="S170" i="2"/>
  <c r="AA170" i="2"/>
  <c r="K172" i="2"/>
  <c r="S172" i="2"/>
  <c r="AA172" i="2"/>
  <c r="K174" i="2"/>
  <c r="S174" i="2"/>
  <c r="AA174" i="2"/>
  <c r="K176" i="2"/>
  <c r="S176" i="2"/>
  <c r="AA176" i="2"/>
  <c r="K178" i="2"/>
  <c r="S178" i="2"/>
  <c r="AA178" i="2"/>
  <c r="K180" i="2"/>
  <c r="S180" i="2"/>
  <c r="AA180" i="2"/>
  <c r="K182" i="2"/>
  <c r="S182" i="2"/>
  <c r="AA182" i="2"/>
  <c r="K184" i="2"/>
  <c r="S184" i="2"/>
  <c r="AA184" i="2"/>
  <c r="K186" i="2"/>
  <c r="S186" i="2"/>
  <c r="AA186" i="2"/>
  <c r="O188" i="2"/>
  <c r="S190" i="2"/>
  <c r="K190" i="2"/>
  <c r="W192" i="2"/>
  <c r="AA224" i="2"/>
  <c r="AA226" i="2"/>
  <c r="G228" i="2"/>
  <c r="S232" i="2"/>
  <c r="AA236" i="2"/>
  <c r="O236" i="2"/>
  <c r="W253" i="2"/>
  <c r="AA257" i="2"/>
  <c r="AA259" i="2"/>
  <c r="G261" i="2"/>
  <c r="O261" i="2"/>
  <c r="S300" i="2"/>
  <c r="AA253" i="2"/>
  <c r="AA255" i="2"/>
  <c r="G257" i="2"/>
  <c r="S259" i="2"/>
  <c r="W261" i="2"/>
  <c r="G263" i="2"/>
  <c r="AA265" i="2"/>
  <c r="K269" i="2"/>
  <c r="S269" i="2"/>
  <c r="AA269" i="2"/>
  <c r="K271" i="2"/>
  <c r="S271" i="2"/>
  <c r="AA271" i="2"/>
  <c r="K273" i="2"/>
  <c r="S273" i="2"/>
  <c r="AA273" i="2"/>
  <c r="K275" i="2"/>
  <c r="S275" i="2"/>
  <c r="AA275" i="2"/>
  <c r="K277" i="2"/>
  <c r="S277" i="2"/>
  <c r="AA277" i="2"/>
  <c r="K279" i="2"/>
  <c r="S279" i="2"/>
  <c r="AA279" i="2"/>
  <c r="K281" i="2"/>
  <c r="S281" i="2"/>
  <c r="AA281" i="2"/>
  <c r="G282" i="2"/>
  <c r="O282" i="2"/>
  <c r="W282" i="2"/>
  <c r="K283" i="2"/>
  <c r="S283" i="2"/>
  <c r="AA283" i="2"/>
  <c r="K285" i="2"/>
  <c r="S285" i="2"/>
  <c r="AA285" i="2"/>
  <c r="G286" i="2"/>
  <c r="O286" i="2"/>
  <c r="W286" i="2"/>
  <c r="K287" i="2"/>
  <c r="S287" i="2"/>
  <c r="AA287" i="2"/>
  <c r="K289" i="2"/>
  <c r="S289" i="2"/>
  <c r="AA289" i="2"/>
  <c r="K291" i="2"/>
  <c r="S291" i="2"/>
  <c r="AA291" i="2"/>
  <c r="K293" i="2"/>
  <c r="S293" i="2"/>
  <c r="AA293" i="2"/>
  <c r="K295" i="2"/>
  <c r="S295" i="2"/>
  <c r="K297" i="2"/>
  <c r="S297" i="2"/>
  <c r="G301" i="2"/>
  <c r="O301" i="2"/>
  <c r="W301" i="2"/>
  <c r="K305" i="2"/>
  <c r="S305" i="2"/>
  <c r="AA305" i="2"/>
  <c r="K309" i="2"/>
  <c r="S309" i="2"/>
  <c r="G310" i="2"/>
  <c r="K319" i="2"/>
  <c r="S319" i="2"/>
  <c r="AA319" i="2"/>
  <c r="O320" i="2"/>
  <c r="K299" i="2"/>
  <c r="S299" i="2"/>
  <c r="G303" i="2"/>
  <c r="O303" i="2"/>
  <c r="W303" i="2"/>
  <c r="AA306" i="2"/>
  <c r="G315" i="2"/>
  <c r="O315" i="2"/>
  <c r="W315" i="2"/>
  <c r="O316" i="2"/>
  <c r="S316" i="2"/>
  <c r="K321" i="2"/>
  <c r="S321" i="2"/>
  <c r="AA321" i="2"/>
  <c r="S302" i="2"/>
  <c r="G307" i="2"/>
  <c r="O307" i="2"/>
  <c r="W307" i="2"/>
  <c r="K311" i="2"/>
  <c r="S311" i="2"/>
  <c r="K313" i="2"/>
  <c r="S313" i="2"/>
  <c r="AA313" i="2"/>
  <c r="G317" i="2"/>
  <c r="O317" i="2"/>
  <c r="W317" i="2"/>
  <c r="S318" i="2"/>
  <c r="W296" i="2"/>
  <c r="G296" i="2"/>
  <c r="AA296" i="2"/>
  <c r="O296" i="2"/>
  <c r="S296" i="2"/>
  <c r="K296" i="2"/>
  <c r="W312" i="2"/>
  <c r="G312" i="2"/>
  <c r="AA312" i="2"/>
  <c r="K312" i="2"/>
  <c r="O312" i="2"/>
  <c r="S312" i="2"/>
  <c r="B322" i="2"/>
  <c r="K144" i="2"/>
  <c r="K10" i="2"/>
  <c r="S10" i="2"/>
  <c r="W10" i="2"/>
  <c r="AA10" i="2"/>
  <c r="O12" i="2"/>
  <c r="G14" i="2"/>
  <c r="O14" i="2"/>
  <c r="W14" i="2"/>
  <c r="AA14" i="2"/>
  <c r="G16" i="2"/>
  <c r="O16" i="2"/>
  <c r="W16" i="2"/>
  <c r="G18" i="2"/>
  <c r="O18" i="2"/>
  <c r="AA20" i="2"/>
  <c r="W20" i="2"/>
  <c r="S20" i="2"/>
  <c r="O20" i="2"/>
  <c r="G20" i="2"/>
  <c r="K20" i="2"/>
  <c r="W149" i="2"/>
  <c r="G149" i="2"/>
  <c r="AA149" i="2"/>
  <c r="K149" i="2"/>
  <c r="O149" i="2"/>
  <c r="G10" i="2"/>
  <c r="G12" i="2"/>
  <c r="K12" i="2"/>
  <c r="S12" i="2"/>
  <c r="W12" i="2"/>
  <c r="K14" i="2"/>
  <c r="K16" i="2"/>
  <c r="S16" i="2"/>
  <c r="K18" i="2"/>
  <c r="S18" i="2"/>
  <c r="W18" i="2"/>
  <c r="S149" i="2"/>
  <c r="E322" i="2"/>
  <c r="D79" i="2" s="1"/>
  <c r="AC79" i="2" s="1"/>
  <c r="I322" i="2"/>
  <c r="H176" i="2" s="1"/>
  <c r="M322" i="2"/>
  <c r="L121" i="2" s="1"/>
  <c r="AE121" i="2" s="1"/>
  <c r="Q322" i="2"/>
  <c r="P113" i="2" s="1"/>
  <c r="AF113" i="2" s="1"/>
  <c r="U322" i="2"/>
  <c r="T17" i="2" s="1"/>
  <c r="AG17" i="2" s="1"/>
  <c r="Y322" i="2"/>
  <c r="X83" i="2" s="1"/>
  <c r="AH83" i="2" s="1"/>
  <c r="G68" i="2"/>
  <c r="K68" i="2"/>
  <c r="O68" i="2"/>
  <c r="S68" i="2"/>
  <c r="W68" i="2"/>
  <c r="G72" i="2"/>
  <c r="K72" i="2"/>
  <c r="O72" i="2"/>
  <c r="S72" i="2"/>
  <c r="W72" i="2"/>
  <c r="G76" i="2"/>
  <c r="K76" i="2"/>
  <c r="O76" i="2"/>
  <c r="S76" i="2"/>
  <c r="W76" i="2"/>
  <c r="K100" i="2"/>
  <c r="AA100" i="2"/>
  <c r="K104" i="2"/>
  <c r="AA104" i="2"/>
  <c r="K108" i="2"/>
  <c r="AA108" i="2"/>
  <c r="K112" i="2"/>
  <c r="AA112" i="2"/>
  <c r="K116" i="2"/>
  <c r="AA116" i="2"/>
  <c r="K120" i="2"/>
  <c r="AA120" i="2"/>
  <c r="K124" i="2"/>
  <c r="AA124" i="2"/>
  <c r="K128" i="2"/>
  <c r="AA128" i="2"/>
  <c r="K132" i="2"/>
  <c r="AA132" i="2"/>
  <c r="K136" i="2"/>
  <c r="AA136" i="2"/>
  <c r="S138" i="2"/>
  <c r="G140" i="2"/>
  <c r="O140" i="2"/>
  <c r="H143" i="2"/>
  <c r="AA144" i="2"/>
  <c r="K145" i="2"/>
  <c r="AA145" i="2"/>
  <c r="K148" i="2"/>
  <c r="H152" i="2"/>
  <c r="S153" i="2"/>
  <c r="P162" i="2"/>
  <c r="X166" i="2"/>
  <c r="AH166" i="2" s="1"/>
  <c r="H191" i="2"/>
  <c r="D75" i="2"/>
  <c r="AC75" i="2" s="1"/>
  <c r="T85" i="2"/>
  <c r="D93" i="2"/>
  <c r="T99" i="2"/>
  <c r="AG99" i="2" s="1"/>
  <c r="H101" i="2"/>
  <c r="AD101" i="2" s="1"/>
  <c r="H105" i="2"/>
  <c r="P105" i="2"/>
  <c r="AF105" i="2" s="1"/>
  <c r="D111" i="2"/>
  <c r="AC111" i="2" s="1"/>
  <c r="H117" i="2"/>
  <c r="AD117" i="2" s="1"/>
  <c r="X117" i="2"/>
  <c r="AH117" i="2" s="1"/>
  <c r="H121" i="2"/>
  <c r="H125" i="2"/>
  <c r="AD125" i="2" s="1"/>
  <c r="G132" i="2"/>
  <c r="W132" i="2"/>
  <c r="H133" i="2"/>
  <c r="AD133" i="2" s="1"/>
  <c r="P133" i="2"/>
  <c r="D135" i="2"/>
  <c r="AC135" i="2" s="1"/>
  <c r="G136" i="2"/>
  <c r="W136" i="2"/>
  <c r="P137" i="2"/>
  <c r="W140" i="2"/>
  <c r="G144" i="2"/>
  <c r="O144" i="2"/>
  <c r="G145" i="2"/>
  <c r="W145" i="2"/>
  <c r="H147" i="2"/>
  <c r="AA148" i="2"/>
  <c r="K152" i="2"/>
  <c r="D174" i="2"/>
  <c r="G22" i="2"/>
  <c r="K22" i="2"/>
  <c r="O22" i="2"/>
  <c r="S22" i="2"/>
  <c r="W22" i="2"/>
  <c r="G24" i="2"/>
  <c r="K24" i="2"/>
  <c r="O24" i="2"/>
  <c r="S24" i="2"/>
  <c r="W24" i="2"/>
  <c r="G26" i="2"/>
  <c r="K26" i="2"/>
  <c r="O26" i="2"/>
  <c r="S26" i="2"/>
  <c r="W26" i="2"/>
  <c r="G28" i="2"/>
  <c r="K28" i="2"/>
  <c r="O28" i="2"/>
  <c r="S28" i="2"/>
  <c r="W28" i="2"/>
  <c r="G30" i="2"/>
  <c r="K30" i="2"/>
  <c r="O30" i="2"/>
  <c r="S30" i="2"/>
  <c r="W30" i="2"/>
  <c r="G32" i="2"/>
  <c r="K32" i="2"/>
  <c r="O32" i="2"/>
  <c r="S32" i="2"/>
  <c r="W32" i="2"/>
  <c r="G34" i="2"/>
  <c r="K34" i="2"/>
  <c r="O34" i="2"/>
  <c r="S34" i="2"/>
  <c r="W34" i="2"/>
  <c r="G36" i="2"/>
  <c r="K36" i="2"/>
  <c r="O36" i="2"/>
  <c r="S36" i="2"/>
  <c r="W36" i="2"/>
  <c r="G38" i="2"/>
  <c r="K38" i="2"/>
  <c r="O38" i="2"/>
  <c r="S38" i="2"/>
  <c r="W38" i="2"/>
  <c r="G40" i="2"/>
  <c r="K40" i="2"/>
  <c r="O40" i="2"/>
  <c r="S40" i="2"/>
  <c r="W40" i="2"/>
  <c r="G42" i="2"/>
  <c r="K42" i="2"/>
  <c r="O42" i="2"/>
  <c r="S42" i="2"/>
  <c r="W42" i="2"/>
  <c r="G44" i="2"/>
  <c r="K44" i="2"/>
  <c r="O44" i="2"/>
  <c r="S44" i="2"/>
  <c r="W44" i="2"/>
  <c r="G46" i="2"/>
  <c r="K46" i="2"/>
  <c r="O46" i="2"/>
  <c r="S46" i="2"/>
  <c r="W46" i="2"/>
  <c r="G48" i="2"/>
  <c r="K48" i="2"/>
  <c r="O48" i="2"/>
  <c r="S48" i="2"/>
  <c r="W48" i="2"/>
  <c r="G50" i="2"/>
  <c r="K50" i="2"/>
  <c r="O50" i="2"/>
  <c r="S50" i="2"/>
  <c r="W50" i="2"/>
  <c r="G52" i="2"/>
  <c r="K52" i="2"/>
  <c r="O52" i="2"/>
  <c r="S52" i="2"/>
  <c r="W52" i="2"/>
  <c r="G54" i="2"/>
  <c r="K54" i="2"/>
  <c r="O54" i="2"/>
  <c r="S54" i="2"/>
  <c r="W54" i="2"/>
  <c r="G56" i="2"/>
  <c r="K56" i="2"/>
  <c r="O56" i="2"/>
  <c r="S56" i="2"/>
  <c r="W56" i="2"/>
  <c r="H69" i="2"/>
  <c r="G70" i="2"/>
  <c r="K70" i="2"/>
  <c r="O70" i="2"/>
  <c r="S70" i="2"/>
  <c r="W70" i="2"/>
  <c r="H73" i="2"/>
  <c r="AD73" i="2" s="1"/>
  <c r="X73" i="2"/>
  <c r="AH73" i="2" s="1"/>
  <c r="G74" i="2"/>
  <c r="K74" i="2"/>
  <c r="O74" i="2"/>
  <c r="S74" i="2"/>
  <c r="W74" i="2"/>
  <c r="X77" i="2"/>
  <c r="G78" i="2"/>
  <c r="K78" i="2"/>
  <c r="O78" i="2"/>
  <c r="S78" i="2"/>
  <c r="W78" i="2"/>
  <c r="G80" i="2"/>
  <c r="K80" i="2"/>
  <c r="O80" i="2"/>
  <c r="S80" i="2"/>
  <c r="W80" i="2"/>
  <c r="G82" i="2"/>
  <c r="K82" i="2"/>
  <c r="O82" i="2"/>
  <c r="S82" i="2"/>
  <c r="W82" i="2"/>
  <c r="G84" i="2"/>
  <c r="K84" i="2"/>
  <c r="O84" i="2"/>
  <c r="S84" i="2"/>
  <c r="W84" i="2"/>
  <c r="G86" i="2"/>
  <c r="K86" i="2"/>
  <c r="O86" i="2"/>
  <c r="S86" i="2"/>
  <c r="W86" i="2"/>
  <c r="G88" i="2"/>
  <c r="K88" i="2"/>
  <c r="O88" i="2"/>
  <c r="S88" i="2"/>
  <c r="W88" i="2"/>
  <c r="G90" i="2"/>
  <c r="K90" i="2"/>
  <c r="O90" i="2"/>
  <c r="S90" i="2"/>
  <c r="W90" i="2"/>
  <c r="G92" i="2"/>
  <c r="K92" i="2"/>
  <c r="O92" i="2"/>
  <c r="S92" i="2"/>
  <c r="W92" i="2"/>
  <c r="G94" i="2"/>
  <c r="K94" i="2"/>
  <c r="O94" i="2"/>
  <c r="S94" i="2"/>
  <c r="W94" i="2"/>
  <c r="G96" i="2"/>
  <c r="K96" i="2"/>
  <c r="O96" i="2"/>
  <c r="S96" i="2"/>
  <c r="W96" i="2"/>
  <c r="G98" i="2"/>
  <c r="K98" i="2"/>
  <c r="O98" i="2"/>
  <c r="S98" i="2"/>
  <c r="W98" i="2"/>
  <c r="K140" i="2"/>
  <c r="X140" i="2"/>
  <c r="AH140" i="2" s="1"/>
  <c r="T143" i="2"/>
  <c r="H144" i="2"/>
  <c r="AD144" i="2" s="1"/>
  <c r="W144" i="2"/>
  <c r="P146" i="2"/>
  <c r="AF146" i="2" s="1"/>
  <c r="H151" i="2"/>
  <c r="X151" i="2"/>
  <c r="AH151" i="2" s="1"/>
  <c r="H160" i="2"/>
  <c r="P160" i="2"/>
  <c r="AF160" i="2" s="1"/>
  <c r="X164" i="2"/>
  <c r="H168" i="2"/>
  <c r="AD168" i="2" s="1"/>
  <c r="T170" i="2"/>
  <c r="H184" i="2"/>
  <c r="P184" i="2"/>
  <c r="D186" i="2"/>
  <c r="AC186" i="2" s="1"/>
  <c r="T186" i="2"/>
  <c r="AG186" i="2" s="1"/>
  <c r="D208" i="2"/>
  <c r="AC208" i="2" s="1"/>
  <c r="X222" i="2"/>
  <c r="AH222" i="2" s="1"/>
  <c r="D140" i="2"/>
  <c r="T144" i="2"/>
  <c r="AG144" i="2" s="1"/>
  <c r="D148" i="2"/>
  <c r="D152" i="2"/>
  <c r="AC152" i="2" s="1"/>
  <c r="T152" i="2"/>
  <c r="AG152" i="2" s="1"/>
  <c r="T194" i="2"/>
  <c r="AG194" i="2" s="1"/>
  <c r="H202" i="2"/>
  <c r="AD202" i="2" s="1"/>
  <c r="X202" i="2"/>
  <c r="AH202" i="2" s="1"/>
  <c r="T204" i="2"/>
  <c r="AG204" i="2" s="1"/>
  <c r="H218" i="2"/>
  <c r="AD218" i="2" s="1"/>
  <c r="P218" i="2"/>
  <c r="D220" i="2"/>
  <c r="AC220" i="2" s="1"/>
  <c r="T220" i="2"/>
  <c r="AG220" i="2" s="1"/>
  <c r="D248" i="2"/>
  <c r="T248" i="2"/>
  <c r="AG248" i="2" s="1"/>
  <c r="H142" i="2"/>
  <c r="AD142" i="2" s="1"/>
  <c r="X142" i="2"/>
  <c r="AH142" i="2" s="1"/>
  <c r="G143" i="2"/>
  <c r="K143" i="2"/>
  <c r="O143" i="2"/>
  <c r="S143" i="2"/>
  <c r="W143" i="2"/>
  <c r="H146" i="2"/>
  <c r="AD146" i="2" s="1"/>
  <c r="X146" i="2"/>
  <c r="AH146" i="2" s="1"/>
  <c r="G147" i="2"/>
  <c r="K147" i="2"/>
  <c r="O147" i="2"/>
  <c r="S147" i="2"/>
  <c r="W147" i="2"/>
  <c r="X150" i="2"/>
  <c r="AH150" i="2" s="1"/>
  <c r="G151" i="2"/>
  <c r="K151" i="2"/>
  <c r="O151" i="2"/>
  <c r="S151" i="2"/>
  <c r="W151" i="2"/>
  <c r="H154" i="2"/>
  <c r="AD154" i="2" s="1"/>
  <c r="D156" i="2"/>
  <c r="AC156" i="2" s="1"/>
  <c r="T156" i="2"/>
  <c r="AG156" i="2" s="1"/>
  <c r="D158" i="2"/>
  <c r="AC158" i="2" s="1"/>
  <c r="D160" i="2"/>
  <c r="AC160" i="2" s="1"/>
  <c r="T160" i="2"/>
  <c r="AG160" i="2" s="1"/>
  <c r="T162" i="2"/>
  <c r="AG162" i="2" s="1"/>
  <c r="D164" i="2"/>
  <c r="AC164" i="2" s="1"/>
  <c r="T164" i="2"/>
  <c r="AG164" i="2" s="1"/>
  <c r="T166" i="2"/>
  <c r="AG166" i="2" s="1"/>
  <c r="D168" i="2"/>
  <c r="AC168" i="2" s="1"/>
  <c r="L168" i="2"/>
  <c r="AE168" i="2" s="1"/>
  <c r="H170" i="2"/>
  <c r="AD170" i="2" s="1"/>
  <c r="X170" i="2"/>
  <c r="AH170" i="2" s="1"/>
  <c r="D172" i="2"/>
  <c r="AC172" i="2" s="1"/>
  <c r="H174" i="2"/>
  <c r="AD174" i="2" s="1"/>
  <c r="P174" i="2"/>
  <c r="AF174" i="2" s="1"/>
  <c r="X174" i="2"/>
  <c r="AH174" i="2" s="1"/>
  <c r="T176" i="2"/>
  <c r="AG176" i="2" s="1"/>
  <c r="H178" i="2"/>
  <c r="AD178" i="2" s="1"/>
  <c r="X178" i="2"/>
  <c r="AH178" i="2" s="1"/>
  <c r="T180" i="2"/>
  <c r="AG180" i="2" s="1"/>
  <c r="H182" i="2"/>
  <c r="AD182" i="2" s="1"/>
  <c r="P182" i="2"/>
  <c r="X182" i="2"/>
  <c r="AH182" i="2" s="1"/>
  <c r="D184" i="2"/>
  <c r="AC184" i="2" s="1"/>
  <c r="T184" i="2"/>
  <c r="AG184" i="2" s="1"/>
  <c r="X186" i="2"/>
  <c r="AH186" i="2" s="1"/>
  <c r="H189" i="2"/>
  <c r="X189" i="2"/>
  <c r="AH189" i="2" s="1"/>
  <c r="T192" i="2"/>
  <c r="AG192" i="2" s="1"/>
  <c r="H195" i="2"/>
  <c r="H198" i="2"/>
  <c r="AD198" i="2" s="1"/>
  <c r="P198" i="2"/>
  <c r="X198" i="2"/>
  <c r="AH198" i="2" s="1"/>
  <c r="D200" i="2"/>
  <c r="AC200" i="2" s="1"/>
  <c r="H214" i="2"/>
  <c r="AD214" i="2" s="1"/>
  <c r="X214" i="2"/>
  <c r="AH214" i="2" s="1"/>
  <c r="D216" i="2"/>
  <c r="AC216" i="2" s="1"/>
  <c r="H246" i="2"/>
  <c r="AD246" i="2" s="1"/>
  <c r="X246" i="2"/>
  <c r="AH246" i="2" s="1"/>
  <c r="D142" i="2"/>
  <c r="AC142" i="2" s="1"/>
  <c r="D146" i="2"/>
  <c r="AC146" i="2" s="1"/>
  <c r="T146" i="2"/>
  <c r="AG146" i="2" s="1"/>
  <c r="T150" i="2"/>
  <c r="D154" i="2"/>
  <c r="AC154" i="2" s="1"/>
  <c r="W154" i="2"/>
  <c r="G155" i="2"/>
  <c r="K155" i="2"/>
  <c r="O155" i="2"/>
  <c r="S155" i="2"/>
  <c r="W155" i="2"/>
  <c r="G157" i="2"/>
  <c r="K157" i="2"/>
  <c r="O157" i="2"/>
  <c r="S157" i="2"/>
  <c r="W157" i="2"/>
  <c r="G159" i="2"/>
  <c r="K159" i="2"/>
  <c r="O159" i="2"/>
  <c r="S159" i="2"/>
  <c r="W159" i="2"/>
  <c r="G161" i="2"/>
  <c r="K161" i="2"/>
  <c r="O161" i="2"/>
  <c r="S161" i="2"/>
  <c r="W161" i="2"/>
  <c r="G163" i="2"/>
  <c r="K163" i="2"/>
  <c r="O163" i="2"/>
  <c r="S163" i="2"/>
  <c r="W163" i="2"/>
  <c r="G165" i="2"/>
  <c r="K165" i="2"/>
  <c r="O165" i="2"/>
  <c r="S165" i="2"/>
  <c r="W165" i="2"/>
  <c r="G167" i="2"/>
  <c r="K167" i="2"/>
  <c r="O167" i="2"/>
  <c r="S167" i="2"/>
  <c r="W167" i="2"/>
  <c r="T190" i="2"/>
  <c r="AG190" i="2" s="1"/>
  <c r="D196" i="2"/>
  <c r="AC196" i="2" s="1"/>
  <c r="T196" i="2"/>
  <c r="AG196" i="2" s="1"/>
  <c r="H210" i="2"/>
  <c r="AD210" i="2" s="1"/>
  <c r="P210" i="2"/>
  <c r="X210" i="2"/>
  <c r="AH210" i="2" s="1"/>
  <c r="D212" i="2"/>
  <c r="AC212" i="2" s="1"/>
  <c r="T212" i="2"/>
  <c r="AG212" i="2" s="1"/>
  <c r="X269" i="2"/>
  <c r="AH269" i="2" s="1"/>
  <c r="H188" i="2"/>
  <c r="X188" i="2"/>
  <c r="AH188" i="2" s="1"/>
  <c r="G189" i="2"/>
  <c r="K189" i="2"/>
  <c r="O189" i="2"/>
  <c r="S189" i="2"/>
  <c r="W189" i="2"/>
  <c r="P190" i="2"/>
  <c r="AF190" i="2" s="1"/>
  <c r="T224" i="2"/>
  <c r="H227" i="2"/>
  <c r="D228" i="2"/>
  <c r="D231" i="2"/>
  <c r="D233" i="2"/>
  <c r="D237" i="2"/>
  <c r="H242" i="2"/>
  <c r="AD242" i="2" s="1"/>
  <c r="X242" i="2"/>
  <c r="AH242" i="2" s="1"/>
  <c r="T244" i="2"/>
  <c r="T263" i="2"/>
  <c r="AG263" i="2" s="1"/>
  <c r="D188" i="2"/>
  <c r="AC188" i="2" s="1"/>
  <c r="H196" i="2"/>
  <c r="X196" i="2"/>
  <c r="T198" i="2"/>
  <c r="AG198" i="2" s="1"/>
  <c r="H200" i="2"/>
  <c r="P200" i="2"/>
  <c r="AF200" i="2" s="1"/>
  <c r="D202" i="2"/>
  <c r="AC202" i="2" s="1"/>
  <c r="T202" i="2"/>
  <c r="AG202" i="2" s="1"/>
  <c r="H204" i="2"/>
  <c r="AD204" i="2" s="1"/>
  <c r="D206" i="2"/>
  <c r="AC206" i="2" s="1"/>
  <c r="L206" i="2"/>
  <c r="AE206" i="2" s="1"/>
  <c r="T206" i="2"/>
  <c r="AG206" i="2" s="1"/>
  <c r="P208" i="2"/>
  <c r="AF208" i="2" s="1"/>
  <c r="X208" i="2"/>
  <c r="D210" i="2"/>
  <c r="AC210" i="2" s="1"/>
  <c r="H212" i="2"/>
  <c r="X212" i="2"/>
  <c r="D214" i="2"/>
  <c r="AC214" i="2" s="1"/>
  <c r="H216" i="2"/>
  <c r="P216" i="2"/>
  <c r="AF216" i="2" s="1"/>
  <c r="X216" i="2"/>
  <c r="AH216" i="2" s="1"/>
  <c r="T218" i="2"/>
  <c r="AG218" i="2" s="1"/>
  <c r="H220" i="2"/>
  <c r="X220" i="2"/>
  <c r="AH220" i="2" s="1"/>
  <c r="T222" i="2"/>
  <c r="AG222" i="2" s="1"/>
  <c r="H224" i="2"/>
  <c r="AD224" i="2" s="1"/>
  <c r="T228" i="2"/>
  <c r="T233" i="2"/>
  <c r="T235" i="2"/>
  <c r="L236" i="2"/>
  <c r="AE236" i="2" s="1"/>
  <c r="H238" i="2"/>
  <c r="AD238" i="2" s="1"/>
  <c r="X238" i="2"/>
  <c r="AH238" i="2" s="1"/>
  <c r="D240" i="2"/>
  <c r="L240" i="2"/>
  <c r="AE240" i="2" s="1"/>
  <c r="T240" i="2"/>
  <c r="AG240" i="2" s="1"/>
  <c r="H260" i="2"/>
  <c r="X260" i="2"/>
  <c r="AH260" i="2" s="1"/>
  <c r="H266" i="2"/>
  <c r="G169" i="2"/>
  <c r="K169" i="2"/>
  <c r="O169" i="2"/>
  <c r="S169" i="2"/>
  <c r="W169" i="2"/>
  <c r="G171" i="2"/>
  <c r="K171" i="2"/>
  <c r="O171" i="2"/>
  <c r="S171" i="2"/>
  <c r="W171" i="2"/>
  <c r="G173" i="2"/>
  <c r="K173" i="2"/>
  <c r="O173" i="2"/>
  <c r="S173" i="2"/>
  <c r="W173" i="2"/>
  <c r="G175" i="2"/>
  <c r="K175" i="2"/>
  <c r="O175" i="2"/>
  <c r="S175" i="2"/>
  <c r="W175" i="2"/>
  <c r="G177" i="2"/>
  <c r="K177" i="2"/>
  <c r="O177" i="2"/>
  <c r="S177" i="2"/>
  <c r="W177" i="2"/>
  <c r="G179" i="2"/>
  <c r="K179" i="2"/>
  <c r="O179" i="2"/>
  <c r="S179" i="2"/>
  <c r="W179" i="2"/>
  <c r="G181" i="2"/>
  <c r="K181" i="2"/>
  <c r="O181" i="2"/>
  <c r="S181" i="2"/>
  <c r="W181" i="2"/>
  <c r="G183" i="2"/>
  <c r="K183" i="2"/>
  <c r="O183" i="2"/>
  <c r="S183" i="2"/>
  <c r="W183" i="2"/>
  <c r="G185" i="2"/>
  <c r="K185" i="2"/>
  <c r="O185" i="2"/>
  <c r="S185" i="2"/>
  <c r="W185" i="2"/>
  <c r="G187" i="2"/>
  <c r="K187" i="2"/>
  <c r="O187" i="2"/>
  <c r="S187" i="2"/>
  <c r="W187" i="2"/>
  <c r="X190" i="2"/>
  <c r="AH190" i="2" s="1"/>
  <c r="AA191" i="2"/>
  <c r="W191" i="2"/>
  <c r="S191" i="2"/>
  <c r="O191" i="2"/>
  <c r="K191" i="2"/>
  <c r="G191" i="2"/>
  <c r="X192" i="2"/>
  <c r="AH192" i="2" s="1"/>
  <c r="H194" i="2"/>
  <c r="AD194" i="2" s="1"/>
  <c r="X194" i="2"/>
  <c r="AH194" i="2" s="1"/>
  <c r="T227" i="2"/>
  <c r="H250" i="2"/>
  <c r="AD250" i="2" s="1"/>
  <c r="X250" i="2"/>
  <c r="AH250" i="2" s="1"/>
  <c r="T252" i="2"/>
  <c r="T257" i="2"/>
  <c r="AG257" i="2" s="1"/>
  <c r="D271" i="2"/>
  <c r="AC271" i="2" s="1"/>
  <c r="H226" i="2"/>
  <c r="X226" i="2"/>
  <c r="AH226" i="2" s="1"/>
  <c r="G227" i="2"/>
  <c r="K227" i="2"/>
  <c r="O227" i="2"/>
  <c r="S227" i="2"/>
  <c r="W227" i="2"/>
  <c r="X230" i="2"/>
  <c r="AH230" i="2" s="1"/>
  <c r="H232" i="2"/>
  <c r="AD232" i="2" s="1"/>
  <c r="X232" i="2"/>
  <c r="AH232" i="2" s="1"/>
  <c r="X234" i="2"/>
  <c r="H236" i="2"/>
  <c r="AD236" i="2" s="1"/>
  <c r="X236" i="2"/>
  <c r="L256" i="2"/>
  <c r="T256" i="2"/>
  <c r="T261" i="2"/>
  <c r="X266" i="2"/>
  <c r="AH266" i="2" s="1"/>
  <c r="D267" i="2"/>
  <c r="AC267" i="2" s="1"/>
  <c r="T267" i="2"/>
  <c r="AG267" i="2" s="1"/>
  <c r="D226" i="2"/>
  <c r="AC226" i="2" s="1"/>
  <c r="T226" i="2"/>
  <c r="AG226" i="2" s="1"/>
  <c r="L228" i="2"/>
  <c r="AE228" i="2" s="1"/>
  <c r="T230" i="2"/>
  <c r="D232" i="2"/>
  <c r="AC232" i="2" s="1"/>
  <c r="T232" i="2"/>
  <c r="AG232" i="2" s="1"/>
  <c r="T234" i="2"/>
  <c r="D236" i="2"/>
  <c r="AC236" i="2" s="1"/>
  <c r="T236" i="2"/>
  <c r="AG236" i="2" s="1"/>
  <c r="T238" i="2"/>
  <c r="AG238" i="2" s="1"/>
  <c r="H240" i="2"/>
  <c r="X240" i="2"/>
  <c r="D242" i="2"/>
  <c r="AC242" i="2" s="1"/>
  <c r="T242" i="2"/>
  <c r="AG242" i="2" s="1"/>
  <c r="H244" i="2"/>
  <c r="P244" i="2"/>
  <c r="AF244" i="2" s="1"/>
  <c r="X244" i="2"/>
  <c r="AH244" i="2" s="1"/>
  <c r="D246" i="2"/>
  <c r="AC246" i="2" s="1"/>
  <c r="T246" i="2"/>
  <c r="AG246" i="2" s="1"/>
  <c r="H248" i="2"/>
  <c r="X248" i="2"/>
  <c r="AH248" i="2" s="1"/>
  <c r="D250" i="2"/>
  <c r="AC250" i="2" s="1"/>
  <c r="T250" i="2"/>
  <c r="AG250" i="2" s="1"/>
  <c r="H252" i="2"/>
  <c r="AD252" i="2" s="1"/>
  <c r="P252" i="2"/>
  <c r="X252" i="2"/>
  <c r="AH252" i="2" s="1"/>
  <c r="D253" i="2"/>
  <c r="AC253" i="2" s="1"/>
  <c r="D260" i="2"/>
  <c r="T260" i="2"/>
  <c r="H262" i="2"/>
  <c r="X264" i="2"/>
  <c r="AH264" i="2" s="1"/>
  <c r="D265" i="2"/>
  <c r="AC265" i="2" s="1"/>
  <c r="H277" i="2"/>
  <c r="AD277" i="2" s="1"/>
  <c r="P277" i="2"/>
  <c r="X277" i="2"/>
  <c r="AH277" i="2" s="1"/>
  <c r="D279" i="2"/>
  <c r="AC279" i="2" s="1"/>
  <c r="T279" i="2"/>
  <c r="AG279" i="2" s="1"/>
  <c r="G193" i="2"/>
  <c r="K193" i="2"/>
  <c r="O193" i="2"/>
  <c r="S193" i="2"/>
  <c r="W193" i="2"/>
  <c r="G195" i="2"/>
  <c r="K195" i="2"/>
  <c r="O195" i="2"/>
  <c r="S195" i="2"/>
  <c r="W195" i="2"/>
  <c r="G197" i="2"/>
  <c r="K197" i="2"/>
  <c r="O197" i="2"/>
  <c r="S197" i="2"/>
  <c r="W197" i="2"/>
  <c r="G199" i="2"/>
  <c r="K199" i="2"/>
  <c r="O199" i="2"/>
  <c r="S199" i="2"/>
  <c r="W199" i="2"/>
  <c r="G201" i="2"/>
  <c r="K201" i="2"/>
  <c r="O201" i="2"/>
  <c r="S201" i="2"/>
  <c r="W201" i="2"/>
  <c r="G203" i="2"/>
  <c r="K203" i="2"/>
  <c r="O203" i="2"/>
  <c r="S203" i="2"/>
  <c r="W203" i="2"/>
  <c r="G205" i="2"/>
  <c r="K205" i="2"/>
  <c r="O205" i="2"/>
  <c r="S205" i="2"/>
  <c r="W205" i="2"/>
  <c r="G207" i="2"/>
  <c r="K207" i="2"/>
  <c r="O207" i="2"/>
  <c r="S207" i="2"/>
  <c r="W207" i="2"/>
  <c r="G209" i="2"/>
  <c r="K209" i="2"/>
  <c r="O209" i="2"/>
  <c r="S209" i="2"/>
  <c r="W209" i="2"/>
  <c r="G211" i="2"/>
  <c r="K211" i="2"/>
  <c r="O211" i="2"/>
  <c r="S211" i="2"/>
  <c r="W211" i="2"/>
  <c r="G213" i="2"/>
  <c r="K213" i="2"/>
  <c r="O213" i="2"/>
  <c r="S213" i="2"/>
  <c r="W213" i="2"/>
  <c r="G215" i="2"/>
  <c r="K215" i="2"/>
  <c r="O215" i="2"/>
  <c r="S215" i="2"/>
  <c r="W215" i="2"/>
  <c r="G217" i="2"/>
  <c r="K217" i="2"/>
  <c r="O217" i="2"/>
  <c r="S217" i="2"/>
  <c r="W217" i="2"/>
  <c r="G219" i="2"/>
  <c r="K219" i="2"/>
  <c r="O219" i="2"/>
  <c r="S219" i="2"/>
  <c r="W219" i="2"/>
  <c r="G221" i="2"/>
  <c r="K221" i="2"/>
  <c r="O221" i="2"/>
  <c r="S221" i="2"/>
  <c r="W221" i="2"/>
  <c r="G223" i="2"/>
  <c r="K223" i="2"/>
  <c r="O223" i="2"/>
  <c r="S223" i="2"/>
  <c r="W223" i="2"/>
  <c r="X224" i="2"/>
  <c r="G225" i="2"/>
  <c r="K225" i="2"/>
  <c r="O225" i="2"/>
  <c r="S225" i="2"/>
  <c r="W225" i="2"/>
  <c r="K226" i="2"/>
  <c r="P226" i="2"/>
  <c r="AF226" i="2" s="1"/>
  <c r="H228" i="2"/>
  <c r="X228" i="2"/>
  <c r="AH228" i="2" s="1"/>
  <c r="G229" i="2"/>
  <c r="K229" i="2"/>
  <c r="O229" i="2"/>
  <c r="S229" i="2"/>
  <c r="W229" i="2"/>
  <c r="P230" i="2"/>
  <c r="AF230" i="2" s="1"/>
  <c r="T253" i="2"/>
  <c r="H256" i="2"/>
  <c r="X256" i="2"/>
  <c r="AH256" i="2" s="1"/>
  <c r="D257" i="2"/>
  <c r="X262" i="2"/>
  <c r="AH262" i="2" s="1"/>
  <c r="D263" i="2"/>
  <c r="AC263" i="2" s="1"/>
  <c r="T265" i="2"/>
  <c r="H273" i="2"/>
  <c r="AD273" i="2" s="1"/>
  <c r="X273" i="2"/>
  <c r="AH273" i="2" s="1"/>
  <c r="D275" i="2"/>
  <c r="AC275" i="2" s="1"/>
  <c r="T275" i="2"/>
  <c r="AG275" i="2" s="1"/>
  <c r="L283" i="2"/>
  <c r="AE283" i="2" s="1"/>
  <c r="O252" i="2"/>
  <c r="S252" i="2"/>
  <c r="W252" i="2"/>
  <c r="P253" i="2"/>
  <c r="AF253" i="2" s="1"/>
  <c r="H255" i="2"/>
  <c r="X255" i="2"/>
  <c r="AH255" i="2" s="1"/>
  <c r="G256" i="2"/>
  <c r="K256" i="2"/>
  <c r="O256" i="2"/>
  <c r="S256" i="2"/>
  <c r="W256" i="2"/>
  <c r="P257" i="2"/>
  <c r="AF257" i="2" s="1"/>
  <c r="H259" i="2"/>
  <c r="X259" i="2"/>
  <c r="G260" i="2"/>
  <c r="K260" i="2"/>
  <c r="O260" i="2"/>
  <c r="S260" i="2"/>
  <c r="W260" i="2"/>
  <c r="P261" i="2"/>
  <c r="AF261" i="2" s="1"/>
  <c r="D301" i="2"/>
  <c r="T301" i="2"/>
  <c r="AG301" i="2" s="1"/>
  <c r="D317" i="2"/>
  <c r="T317" i="2"/>
  <c r="D255" i="2"/>
  <c r="AC255" i="2" s="1"/>
  <c r="T255" i="2"/>
  <c r="AG255" i="2" s="1"/>
  <c r="D259" i="2"/>
  <c r="AC259" i="2" s="1"/>
  <c r="T259" i="2"/>
  <c r="H267" i="2"/>
  <c r="X267" i="2"/>
  <c r="D269" i="2"/>
  <c r="AC269" i="2" s="1"/>
  <c r="T269" i="2"/>
  <c r="AG269" i="2" s="1"/>
  <c r="H271" i="2"/>
  <c r="P271" i="2"/>
  <c r="AF271" i="2" s="1"/>
  <c r="X271" i="2"/>
  <c r="D273" i="2"/>
  <c r="AC273" i="2" s="1"/>
  <c r="T273" i="2"/>
  <c r="AG273" i="2" s="1"/>
  <c r="H275" i="2"/>
  <c r="X275" i="2"/>
  <c r="D277" i="2"/>
  <c r="AC277" i="2" s="1"/>
  <c r="T277" i="2"/>
  <c r="AG277" i="2" s="1"/>
  <c r="H279" i="2"/>
  <c r="P279" i="2"/>
  <c r="AF279" i="2" s="1"/>
  <c r="X279" i="2"/>
  <c r="AH279" i="2" s="1"/>
  <c r="D281" i="2"/>
  <c r="AC281" i="2" s="1"/>
  <c r="H283" i="2"/>
  <c r="AD283" i="2" s="1"/>
  <c r="P285" i="2"/>
  <c r="AF285" i="2" s="1"/>
  <c r="H299" i="2"/>
  <c r="AD299" i="2" s="1"/>
  <c r="X299" i="2"/>
  <c r="AH299" i="2" s="1"/>
  <c r="D300" i="2"/>
  <c r="H315" i="2"/>
  <c r="AD315" i="2" s="1"/>
  <c r="X315" i="2"/>
  <c r="AH315" i="2" s="1"/>
  <c r="D316" i="2"/>
  <c r="G231" i="2"/>
  <c r="K231" i="2"/>
  <c r="O231" i="2"/>
  <c r="S231" i="2"/>
  <c r="W231" i="2"/>
  <c r="G233" i="2"/>
  <c r="K233" i="2"/>
  <c r="O233" i="2"/>
  <c r="S233" i="2"/>
  <c r="W233" i="2"/>
  <c r="G235" i="2"/>
  <c r="K235" i="2"/>
  <c r="O235" i="2"/>
  <c r="S235" i="2"/>
  <c r="W235" i="2"/>
  <c r="G237" i="2"/>
  <c r="K237" i="2"/>
  <c r="O237" i="2"/>
  <c r="S237" i="2"/>
  <c r="W237" i="2"/>
  <c r="G239" i="2"/>
  <c r="K239" i="2"/>
  <c r="O239" i="2"/>
  <c r="S239" i="2"/>
  <c r="W239" i="2"/>
  <c r="G241" i="2"/>
  <c r="K241" i="2"/>
  <c r="O241" i="2"/>
  <c r="S241" i="2"/>
  <c r="W241" i="2"/>
  <c r="G243" i="2"/>
  <c r="K243" i="2"/>
  <c r="O243" i="2"/>
  <c r="S243" i="2"/>
  <c r="W243" i="2"/>
  <c r="G245" i="2"/>
  <c r="K245" i="2"/>
  <c r="O245" i="2"/>
  <c r="S245" i="2"/>
  <c r="W245" i="2"/>
  <c r="G247" i="2"/>
  <c r="K247" i="2"/>
  <c r="O247" i="2"/>
  <c r="S247" i="2"/>
  <c r="W247" i="2"/>
  <c r="G249" i="2"/>
  <c r="K249" i="2"/>
  <c r="O249" i="2"/>
  <c r="S249" i="2"/>
  <c r="W249" i="2"/>
  <c r="G251" i="2"/>
  <c r="K251" i="2"/>
  <c r="O251" i="2"/>
  <c r="S251" i="2"/>
  <c r="W251" i="2"/>
  <c r="H253" i="2"/>
  <c r="X253" i="2"/>
  <c r="G254" i="2"/>
  <c r="K254" i="2"/>
  <c r="O254" i="2"/>
  <c r="S254" i="2"/>
  <c r="W254" i="2"/>
  <c r="K255" i="2"/>
  <c r="P255" i="2"/>
  <c r="AF255" i="2" s="1"/>
  <c r="H257" i="2"/>
  <c r="X257" i="2"/>
  <c r="AH257" i="2" s="1"/>
  <c r="G258" i="2"/>
  <c r="K258" i="2"/>
  <c r="O258" i="2"/>
  <c r="S258" i="2"/>
  <c r="W258" i="2"/>
  <c r="K259" i="2"/>
  <c r="H261" i="2"/>
  <c r="AD261" i="2" s="1"/>
  <c r="X261" i="2"/>
  <c r="AH261" i="2" s="1"/>
  <c r="H263" i="2"/>
  <c r="AD263" i="2" s="1"/>
  <c r="X263" i="2"/>
  <c r="AH263" i="2" s="1"/>
  <c r="H265" i="2"/>
  <c r="X265" i="2"/>
  <c r="AH265" i="2" s="1"/>
  <c r="K267" i="2"/>
  <c r="S267" i="2"/>
  <c r="AA267" i="2"/>
  <c r="T281" i="2"/>
  <c r="AG281" i="2" s="1"/>
  <c r="X283" i="2"/>
  <c r="AH283" i="2" s="1"/>
  <c r="D285" i="2"/>
  <c r="AC285" i="2" s="1"/>
  <c r="H287" i="2"/>
  <c r="D289" i="2"/>
  <c r="AC289" i="2" s="1"/>
  <c r="T289" i="2"/>
  <c r="AG289" i="2" s="1"/>
  <c r="D291" i="2"/>
  <c r="AC291" i="2" s="1"/>
  <c r="T291" i="2"/>
  <c r="AG291" i="2" s="1"/>
  <c r="D293" i="2"/>
  <c r="AC293" i="2" s="1"/>
  <c r="T293" i="2"/>
  <c r="AG293" i="2" s="1"/>
  <c r="D295" i="2"/>
  <c r="AC295" i="2" s="1"/>
  <c r="D296" i="2"/>
  <c r="AC296" i="2" s="1"/>
  <c r="D297" i="2"/>
  <c r="AC297" i="2" s="1"/>
  <c r="L297" i="2"/>
  <c r="AE297" i="2" s="1"/>
  <c r="T297" i="2"/>
  <c r="AG297" i="2" s="1"/>
  <c r="H304" i="2"/>
  <c r="W308" i="2"/>
  <c r="G308" i="2"/>
  <c r="AA308" i="2"/>
  <c r="K308" i="2"/>
  <c r="H311" i="2"/>
  <c r="AD311" i="2" s="1"/>
  <c r="X311" i="2"/>
  <c r="AH311" i="2" s="1"/>
  <c r="D312" i="2"/>
  <c r="D313" i="2"/>
  <c r="AC313" i="2" s="1"/>
  <c r="T313" i="2"/>
  <c r="AG313" i="2" s="1"/>
  <c r="G288" i="2"/>
  <c r="K288" i="2"/>
  <c r="O288" i="2"/>
  <c r="S288" i="2"/>
  <c r="W288" i="2"/>
  <c r="G290" i="2"/>
  <c r="K290" i="2"/>
  <c r="O290" i="2"/>
  <c r="S290" i="2"/>
  <c r="W290" i="2"/>
  <c r="G292" i="2"/>
  <c r="K292" i="2"/>
  <c r="O292" i="2"/>
  <c r="S292" i="2"/>
  <c r="W292" i="2"/>
  <c r="G294" i="2"/>
  <c r="K294" i="2"/>
  <c r="O294" i="2"/>
  <c r="S294" i="2"/>
  <c r="W294" i="2"/>
  <c r="H300" i="2"/>
  <c r="W304" i="2"/>
  <c r="G304" i="2"/>
  <c r="AA304" i="2"/>
  <c r="K304" i="2"/>
  <c r="H307" i="2"/>
  <c r="AD307" i="2" s="1"/>
  <c r="X307" i="2"/>
  <c r="AH307" i="2" s="1"/>
  <c r="D309" i="2"/>
  <c r="T309" i="2"/>
  <c r="AG309" i="2" s="1"/>
  <c r="H316" i="2"/>
  <c r="W320" i="2"/>
  <c r="G320" i="2"/>
  <c r="AA320" i="2"/>
  <c r="K320" i="2"/>
  <c r="G262" i="2"/>
  <c r="K262" i="2"/>
  <c r="O262" i="2"/>
  <c r="S262" i="2"/>
  <c r="W262" i="2"/>
  <c r="G264" i="2"/>
  <c r="K264" i="2"/>
  <c r="O264" i="2"/>
  <c r="S264" i="2"/>
  <c r="W264" i="2"/>
  <c r="G266" i="2"/>
  <c r="K266" i="2"/>
  <c r="O266" i="2"/>
  <c r="S266" i="2"/>
  <c r="W266" i="2"/>
  <c r="G268" i="2"/>
  <c r="K268" i="2"/>
  <c r="O268" i="2"/>
  <c r="S268" i="2"/>
  <c r="W268" i="2"/>
  <c r="G270" i="2"/>
  <c r="K270" i="2"/>
  <c r="O270" i="2"/>
  <c r="S270" i="2"/>
  <c r="W270" i="2"/>
  <c r="G272" i="2"/>
  <c r="K272" i="2"/>
  <c r="O272" i="2"/>
  <c r="S272" i="2"/>
  <c r="W272" i="2"/>
  <c r="G274" i="2"/>
  <c r="K274" i="2"/>
  <c r="O274" i="2"/>
  <c r="S274" i="2"/>
  <c r="W274" i="2"/>
  <c r="G276" i="2"/>
  <c r="K276" i="2"/>
  <c r="O276" i="2"/>
  <c r="S276" i="2"/>
  <c r="W276" i="2"/>
  <c r="G278" i="2"/>
  <c r="K278" i="2"/>
  <c r="O278" i="2"/>
  <c r="S278" i="2"/>
  <c r="W278" i="2"/>
  <c r="G280" i="2"/>
  <c r="K280" i="2"/>
  <c r="O280" i="2"/>
  <c r="S280" i="2"/>
  <c r="W280" i="2"/>
  <c r="G284" i="2"/>
  <c r="K284" i="2"/>
  <c r="O284" i="2"/>
  <c r="S284" i="2"/>
  <c r="W284" i="2"/>
  <c r="X287" i="2"/>
  <c r="H289" i="2"/>
  <c r="AD289" i="2" s="1"/>
  <c r="X289" i="2"/>
  <c r="AH289" i="2" s="1"/>
  <c r="H291" i="2"/>
  <c r="AD291" i="2" s="1"/>
  <c r="P291" i="2"/>
  <c r="AF291" i="2" s="1"/>
  <c r="X291" i="2"/>
  <c r="H293" i="2"/>
  <c r="AD293" i="2" s="1"/>
  <c r="X293" i="2"/>
  <c r="AH293" i="2" s="1"/>
  <c r="H295" i="2"/>
  <c r="H296" i="2"/>
  <c r="AD296" i="2" s="1"/>
  <c r="W300" i="2"/>
  <c r="G300" i="2"/>
  <c r="AA300" i="2"/>
  <c r="K300" i="2"/>
  <c r="H303" i="2"/>
  <c r="AD303" i="2" s="1"/>
  <c r="X303" i="2"/>
  <c r="AH303" i="2" s="1"/>
  <c r="D304" i="2"/>
  <c r="D305" i="2"/>
  <c r="AC305" i="2" s="1"/>
  <c r="T305" i="2"/>
  <c r="AG305" i="2" s="1"/>
  <c r="S308" i="2"/>
  <c r="H312" i="2"/>
  <c r="AD312" i="2" s="1"/>
  <c r="W316" i="2"/>
  <c r="G316" i="2"/>
  <c r="AA316" i="2"/>
  <c r="K316" i="2"/>
  <c r="H319" i="2"/>
  <c r="AD319" i="2" s="1"/>
  <c r="X319" i="2"/>
  <c r="AH319" i="2" s="1"/>
  <c r="D321" i="2"/>
  <c r="AC321" i="2" s="1"/>
  <c r="T321" i="2"/>
  <c r="AG321" i="2" s="1"/>
  <c r="AA295" i="2"/>
  <c r="H298" i="2"/>
  <c r="AD298" i="2" s="1"/>
  <c r="H302" i="2"/>
  <c r="AD302" i="2" s="1"/>
  <c r="H306" i="2"/>
  <c r="AD306" i="2" s="1"/>
  <c r="H310" i="2"/>
  <c r="AD310" i="2" s="1"/>
  <c r="H314" i="2"/>
  <c r="AD314" i="2" s="1"/>
  <c r="H318" i="2"/>
  <c r="AD318" i="2" s="1"/>
  <c r="H297" i="2"/>
  <c r="P297" i="2"/>
  <c r="AF297" i="2" s="1"/>
  <c r="X297" i="2"/>
  <c r="AH297" i="2" s="1"/>
  <c r="D298" i="2"/>
  <c r="D299" i="2"/>
  <c r="AC299" i="2" s="1"/>
  <c r="L299" i="2"/>
  <c r="T299" i="2"/>
  <c r="H301" i="2"/>
  <c r="AD301" i="2" s="1"/>
  <c r="P301" i="2"/>
  <c r="AF301" i="2" s="1"/>
  <c r="X301" i="2"/>
  <c r="AH301" i="2" s="1"/>
  <c r="D302" i="2"/>
  <c r="AC302" i="2" s="1"/>
  <c r="D303" i="2"/>
  <c r="AC303" i="2" s="1"/>
  <c r="T303" i="2"/>
  <c r="AG303" i="2" s="1"/>
  <c r="H305" i="2"/>
  <c r="AD305" i="2" s="1"/>
  <c r="P305" i="2"/>
  <c r="AF305" i="2" s="1"/>
  <c r="X305" i="2"/>
  <c r="AH305" i="2" s="1"/>
  <c r="D306" i="2"/>
  <c r="AC306" i="2" s="1"/>
  <c r="D307" i="2"/>
  <c r="T307" i="2"/>
  <c r="H309" i="2"/>
  <c r="X309" i="2"/>
  <c r="AH309" i="2" s="1"/>
  <c r="D310" i="2"/>
  <c r="AC310" i="2" s="1"/>
  <c r="D311" i="2"/>
  <c r="AC311" i="2" s="1"/>
  <c r="T311" i="2"/>
  <c r="AG311" i="2" s="1"/>
  <c r="H313" i="2"/>
  <c r="AD313" i="2" s="1"/>
  <c r="X313" i="2"/>
  <c r="AH313" i="2" s="1"/>
  <c r="D314" i="2"/>
  <c r="D315" i="2"/>
  <c r="AC315" i="2" s="1"/>
  <c r="T315" i="2"/>
  <c r="AG315" i="2" s="1"/>
  <c r="H317" i="2"/>
  <c r="AD317" i="2" s="1"/>
  <c r="X317" i="2"/>
  <c r="AH317" i="2" s="1"/>
  <c r="D318" i="2"/>
  <c r="AC318" i="2" s="1"/>
  <c r="D319" i="2"/>
  <c r="AC319" i="2" s="1"/>
  <c r="T319" i="2"/>
  <c r="AG319" i="2" s="1"/>
  <c r="H321" i="2"/>
  <c r="X321" i="2"/>
  <c r="W299" i="2"/>
  <c r="V321" i="1"/>
  <c r="U321" i="1"/>
  <c r="R321" i="1"/>
  <c r="Q321" i="1"/>
  <c r="N321" i="1"/>
  <c r="M321" i="1"/>
  <c r="J321" i="1"/>
  <c r="I321" i="1"/>
  <c r="F321" i="1"/>
  <c r="E321" i="1"/>
  <c r="C321" i="1"/>
  <c r="B321" i="1"/>
  <c r="V320" i="1"/>
  <c r="U320" i="1"/>
  <c r="R320" i="1"/>
  <c r="Q320" i="1"/>
  <c r="N320" i="1"/>
  <c r="M320" i="1"/>
  <c r="J320" i="1"/>
  <c r="I320" i="1"/>
  <c r="F320" i="1"/>
  <c r="E320" i="1"/>
  <c r="C320" i="1"/>
  <c r="B320" i="1"/>
  <c r="V319" i="1"/>
  <c r="U319" i="1"/>
  <c r="R319" i="1"/>
  <c r="Q319" i="1"/>
  <c r="N319" i="1"/>
  <c r="M319" i="1"/>
  <c r="J319" i="1"/>
  <c r="I319" i="1"/>
  <c r="F319" i="1"/>
  <c r="E319" i="1"/>
  <c r="C319" i="1"/>
  <c r="B319" i="1"/>
  <c r="V318" i="1"/>
  <c r="U318" i="1"/>
  <c r="R318" i="1"/>
  <c r="Q318" i="1"/>
  <c r="N318" i="1"/>
  <c r="M318" i="1"/>
  <c r="J318" i="1"/>
  <c r="I318" i="1"/>
  <c r="F318" i="1"/>
  <c r="E318" i="1"/>
  <c r="C318" i="1"/>
  <c r="B318" i="1"/>
  <c r="V317" i="1"/>
  <c r="U317" i="1"/>
  <c r="R317" i="1"/>
  <c r="Q317" i="1"/>
  <c r="N317" i="1"/>
  <c r="M317" i="1"/>
  <c r="J317" i="1"/>
  <c r="I317" i="1"/>
  <c r="F317" i="1"/>
  <c r="E317" i="1"/>
  <c r="C317" i="1"/>
  <c r="B317" i="1"/>
  <c r="V316" i="1"/>
  <c r="U316" i="1"/>
  <c r="R316" i="1"/>
  <c r="Q316" i="1"/>
  <c r="N316" i="1"/>
  <c r="M316" i="1"/>
  <c r="J316" i="1"/>
  <c r="I316" i="1"/>
  <c r="F316" i="1"/>
  <c r="E316" i="1"/>
  <c r="C316" i="1"/>
  <c r="B316" i="1"/>
  <c r="V315" i="1"/>
  <c r="U315" i="1"/>
  <c r="R315" i="1"/>
  <c r="Q315" i="1"/>
  <c r="N315" i="1"/>
  <c r="M315" i="1"/>
  <c r="J315" i="1"/>
  <c r="I315" i="1"/>
  <c r="F315" i="1"/>
  <c r="E315" i="1"/>
  <c r="C315" i="1"/>
  <c r="B315" i="1"/>
  <c r="V314" i="1"/>
  <c r="U314" i="1"/>
  <c r="R314" i="1"/>
  <c r="Q314" i="1"/>
  <c r="N314" i="1"/>
  <c r="M314" i="1"/>
  <c r="J314" i="1"/>
  <c r="I314" i="1"/>
  <c r="F314" i="1"/>
  <c r="E314" i="1"/>
  <c r="C314" i="1"/>
  <c r="B314" i="1"/>
  <c r="V313" i="1"/>
  <c r="U313" i="1"/>
  <c r="R313" i="1"/>
  <c r="Q313" i="1"/>
  <c r="N313" i="1"/>
  <c r="M313" i="1"/>
  <c r="J313" i="1"/>
  <c r="I313" i="1"/>
  <c r="F313" i="1"/>
  <c r="E313" i="1"/>
  <c r="C313" i="1"/>
  <c r="B313" i="1"/>
  <c r="V312" i="1"/>
  <c r="U312" i="1"/>
  <c r="R312" i="1"/>
  <c r="Q312" i="1"/>
  <c r="N312" i="1"/>
  <c r="M312" i="1"/>
  <c r="J312" i="1"/>
  <c r="I312" i="1"/>
  <c r="F312" i="1"/>
  <c r="E312" i="1"/>
  <c r="C312" i="1"/>
  <c r="B312" i="1"/>
  <c r="V311" i="1"/>
  <c r="U311" i="1"/>
  <c r="R311" i="1"/>
  <c r="Q311" i="1"/>
  <c r="N311" i="1"/>
  <c r="M311" i="1"/>
  <c r="J311" i="1"/>
  <c r="I311" i="1"/>
  <c r="F311" i="1"/>
  <c r="E311" i="1"/>
  <c r="C311" i="1"/>
  <c r="B311" i="1"/>
  <c r="V310" i="1"/>
  <c r="U310" i="1"/>
  <c r="R310" i="1"/>
  <c r="Q310" i="1"/>
  <c r="N310" i="1"/>
  <c r="M310" i="1"/>
  <c r="J310" i="1"/>
  <c r="I310" i="1"/>
  <c r="F310" i="1"/>
  <c r="E310" i="1"/>
  <c r="C310" i="1"/>
  <c r="B310" i="1"/>
  <c r="V309" i="1"/>
  <c r="U309" i="1"/>
  <c r="R309" i="1"/>
  <c r="Q309" i="1"/>
  <c r="N309" i="1"/>
  <c r="M309" i="1"/>
  <c r="J309" i="1"/>
  <c r="I309" i="1"/>
  <c r="F309" i="1"/>
  <c r="E309" i="1"/>
  <c r="C309" i="1"/>
  <c r="B309" i="1"/>
  <c r="V308" i="1"/>
  <c r="U308" i="1"/>
  <c r="R308" i="1"/>
  <c r="Q308" i="1"/>
  <c r="N308" i="1"/>
  <c r="M308" i="1"/>
  <c r="J308" i="1"/>
  <c r="I308" i="1"/>
  <c r="F308" i="1"/>
  <c r="E308" i="1"/>
  <c r="C308" i="1"/>
  <c r="B308" i="1"/>
  <c r="V307" i="1"/>
  <c r="U307" i="1"/>
  <c r="R307" i="1"/>
  <c r="Q307" i="1"/>
  <c r="N307" i="1"/>
  <c r="M307" i="1"/>
  <c r="J307" i="1"/>
  <c r="I307" i="1"/>
  <c r="F307" i="1"/>
  <c r="E307" i="1"/>
  <c r="C307" i="1"/>
  <c r="B307" i="1"/>
  <c r="V306" i="1"/>
  <c r="U306" i="1"/>
  <c r="R306" i="1"/>
  <c r="Q306" i="1"/>
  <c r="N306" i="1"/>
  <c r="M306" i="1"/>
  <c r="J306" i="1"/>
  <c r="I306" i="1"/>
  <c r="F306" i="1"/>
  <c r="E306" i="1"/>
  <c r="C306" i="1"/>
  <c r="B306" i="1"/>
  <c r="V305" i="1"/>
  <c r="U305" i="1"/>
  <c r="R305" i="1"/>
  <c r="Q305" i="1"/>
  <c r="N305" i="1"/>
  <c r="M305" i="1"/>
  <c r="J305" i="1"/>
  <c r="I305" i="1"/>
  <c r="F305" i="1"/>
  <c r="E305" i="1"/>
  <c r="C305" i="1"/>
  <c r="B305" i="1"/>
  <c r="V304" i="1"/>
  <c r="U304" i="1"/>
  <c r="R304" i="1"/>
  <c r="Q304" i="1"/>
  <c r="N304" i="1"/>
  <c r="M304" i="1"/>
  <c r="J304" i="1"/>
  <c r="I304" i="1"/>
  <c r="F304" i="1"/>
  <c r="E304" i="1"/>
  <c r="C304" i="1"/>
  <c r="B304" i="1"/>
  <c r="V303" i="1"/>
  <c r="U303" i="1"/>
  <c r="R303" i="1"/>
  <c r="Q303" i="1"/>
  <c r="N303" i="1"/>
  <c r="M303" i="1"/>
  <c r="J303" i="1"/>
  <c r="I303" i="1"/>
  <c r="F303" i="1"/>
  <c r="E303" i="1"/>
  <c r="C303" i="1"/>
  <c r="B303" i="1"/>
  <c r="V302" i="1"/>
  <c r="U302" i="1"/>
  <c r="R302" i="1"/>
  <c r="Q302" i="1"/>
  <c r="N302" i="1"/>
  <c r="M302" i="1"/>
  <c r="J302" i="1"/>
  <c r="I302" i="1"/>
  <c r="F302" i="1"/>
  <c r="E302" i="1"/>
  <c r="C302" i="1"/>
  <c r="S302" i="1" s="1"/>
  <c r="B302" i="1"/>
  <c r="V301" i="1"/>
  <c r="U301" i="1"/>
  <c r="R301" i="1"/>
  <c r="Q301" i="1"/>
  <c r="N301" i="1"/>
  <c r="M301" i="1"/>
  <c r="J301" i="1"/>
  <c r="I301" i="1"/>
  <c r="F301" i="1"/>
  <c r="E301" i="1"/>
  <c r="C301" i="1"/>
  <c r="B301" i="1"/>
  <c r="V300" i="1"/>
  <c r="U300" i="1"/>
  <c r="R300" i="1"/>
  <c r="Q300" i="1"/>
  <c r="N300" i="1"/>
  <c r="M300" i="1"/>
  <c r="J300" i="1"/>
  <c r="I300" i="1"/>
  <c r="F300" i="1"/>
  <c r="E300" i="1"/>
  <c r="C300" i="1"/>
  <c r="B300" i="1"/>
  <c r="V299" i="1"/>
  <c r="U299" i="1"/>
  <c r="R299" i="1"/>
  <c r="Q299" i="1"/>
  <c r="N299" i="1"/>
  <c r="M299" i="1"/>
  <c r="J299" i="1"/>
  <c r="I299" i="1"/>
  <c r="F299" i="1"/>
  <c r="E299" i="1"/>
  <c r="C299" i="1"/>
  <c r="B299" i="1"/>
  <c r="V298" i="1"/>
  <c r="U298" i="1"/>
  <c r="R298" i="1"/>
  <c r="Q298" i="1"/>
  <c r="N298" i="1"/>
  <c r="M298" i="1"/>
  <c r="J298" i="1"/>
  <c r="I298" i="1"/>
  <c r="F298" i="1"/>
  <c r="E298" i="1"/>
  <c r="C298" i="1"/>
  <c r="B298" i="1"/>
  <c r="V297" i="1"/>
  <c r="U297" i="1"/>
  <c r="R297" i="1"/>
  <c r="Q297" i="1"/>
  <c r="N297" i="1"/>
  <c r="M297" i="1"/>
  <c r="J297" i="1"/>
  <c r="I297" i="1"/>
  <c r="F297" i="1"/>
  <c r="E297" i="1"/>
  <c r="C297" i="1"/>
  <c r="B297" i="1"/>
  <c r="V296" i="1"/>
  <c r="U296" i="1"/>
  <c r="R296" i="1"/>
  <c r="Q296" i="1"/>
  <c r="N296" i="1"/>
  <c r="M296" i="1"/>
  <c r="J296" i="1"/>
  <c r="I296" i="1"/>
  <c r="F296" i="1"/>
  <c r="E296" i="1"/>
  <c r="C296" i="1"/>
  <c r="B296" i="1"/>
  <c r="V295" i="1"/>
  <c r="U295" i="1"/>
  <c r="R295" i="1"/>
  <c r="Q295" i="1"/>
  <c r="N295" i="1"/>
  <c r="M295" i="1"/>
  <c r="J295" i="1"/>
  <c r="I295" i="1"/>
  <c r="F295" i="1"/>
  <c r="E295" i="1"/>
  <c r="C295" i="1"/>
  <c r="B295" i="1"/>
  <c r="V294" i="1"/>
  <c r="U294" i="1"/>
  <c r="R294" i="1"/>
  <c r="Q294" i="1"/>
  <c r="N294" i="1"/>
  <c r="M294" i="1"/>
  <c r="J294" i="1"/>
  <c r="I294" i="1"/>
  <c r="F294" i="1"/>
  <c r="E294" i="1"/>
  <c r="C294" i="1"/>
  <c r="B294" i="1"/>
  <c r="V293" i="1"/>
  <c r="U293" i="1"/>
  <c r="R293" i="1"/>
  <c r="Q293" i="1"/>
  <c r="N293" i="1"/>
  <c r="M293" i="1"/>
  <c r="J293" i="1"/>
  <c r="I293" i="1"/>
  <c r="F293" i="1"/>
  <c r="E293" i="1"/>
  <c r="C293" i="1"/>
  <c r="B293" i="1"/>
  <c r="V292" i="1"/>
  <c r="U292" i="1"/>
  <c r="R292" i="1"/>
  <c r="Q292" i="1"/>
  <c r="N292" i="1"/>
  <c r="M292" i="1"/>
  <c r="J292" i="1"/>
  <c r="I292" i="1"/>
  <c r="F292" i="1"/>
  <c r="E292" i="1"/>
  <c r="C292" i="1"/>
  <c r="B292" i="1"/>
  <c r="V291" i="1"/>
  <c r="U291" i="1"/>
  <c r="R291" i="1"/>
  <c r="Q291" i="1"/>
  <c r="N291" i="1"/>
  <c r="M291" i="1"/>
  <c r="J291" i="1"/>
  <c r="I291" i="1"/>
  <c r="F291" i="1"/>
  <c r="E291" i="1"/>
  <c r="C291" i="1"/>
  <c r="B291" i="1"/>
  <c r="V290" i="1"/>
  <c r="U290" i="1"/>
  <c r="R290" i="1"/>
  <c r="Q290" i="1"/>
  <c r="N290" i="1"/>
  <c r="M290" i="1"/>
  <c r="J290" i="1"/>
  <c r="I290" i="1"/>
  <c r="F290" i="1"/>
  <c r="E290" i="1"/>
  <c r="C290" i="1"/>
  <c r="B290" i="1"/>
  <c r="V289" i="1"/>
  <c r="U289" i="1"/>
  <c r="R289" i="1"/>
  <c r="Q289" i="1"/>
  <c r="N289" i="1"/>
  <c r="M289" i="1"/>
  <c r="J289" i="1"/>
  <c r="I289" i="1"/>
  <c r="F289" i="1"/>
  <c r="E289" i="1"/>
  <c r="C289" i="1"/>
  <c r="B289" i="1"/>
  <c r="V288" i="1"/>
  <c r="U288" i="1"/>
  <c r="R288" i="1"/>
  <c r="Q288" i="1"/>
  <c r="N288" i="1"/>
  <c r="M288" i="1"/>
  <c r="J288" i="1"/>
  <c r="I288" i="1"/>
  <c r="F288" i="1"/>
  <c r="E288" i="1"/>
  <c r="C288" i="1"/>
  <c r="B288" i="1"/>
  <c r="V287" i="1"/>
  <c r="U287" i="1"/>
  <c r="R287" i="1"/>
  <c r="Q287" i="1"/>
  <c r="N287" i="1"/>
  <c r="M287" i="1"/>
  <c r="J287" i="1"/>
  <c r="I287" i="1"/>
  <c r="F287" i="1"/>
  <c r="E287" i="1"/>
  <c r="C287" i="1"/>
  <c r="B287" i="1"/>
  <c r="V286" i="1"/>
  <c r="U286" i="1"/>
  <c r="R286" i="1"/>
  <c r="Q286" i="1"/>
  <c r="N286" i="1"/>
  <c r="M286" i="1"/>
  <c r="J286" i="1"/>
  <c r="I286" i="1"/>
  <c r="F286" i="1"/>
  <c r="E286" i="1"/>
  <c r="C286" i="1"/>
  <c r="B286" i="1"/>
  <c r="V285" i="1"/>
  <c r="U285" i="1"/>
  <c r="R285" i="1"/>
  <c r="Q285" i="1"/>
  <c r="N285" i="1"/>
  <c r="M285" i="1"/>
  <c r="J285" i="1"/>
  <c r="I285" i="1"/>
  <c r="F285" i="1"/>
  <c r="E285" i="1"/>
  <c r="C285" i="1"/>
  <c r="B285" i="1"/>
  <c r="V284" i="1"/>
  <c r="U284" i="1"/>
  <c r="R284" i="1"/>
  <c r="Q284" i="1"/>
  <c r="N284" i="1"/>
  <c r="M284" i="1"/>
  <c r="J284" i="1"/>
  <c r="I284" i="1"/>
  <c r="F284" i="1"/>
  <c r="E284" i="1"/>
  <c r="C284" i="1"/>
  <c r="B284" i="1"/>
  <c r="V283" i="1"/>
  <c r="U283" i="1"/>
  <c r="R283" i="1"/>
  <c r="Q283" i="1"/>
  <c r="N283" i="1"/>
  <c r="M283" i="1"/>
  <c r="J283" i="1"/>
  <c r="I283" i="1"/>
  <c r="F283" i="1"/>
  <c r="E283" i="1"/>
  <c r="C283" i="1"/>
  <c r="B283" i="1"/>
  <c r="V282" i="1"/>
  <c r="U282" i="1"/>
  <c r="R282" i="1"/>
  <c r="Q282" i="1"/>
  <c r="N282" i="1"/>
  <c r="M282" i="1"/>
  <c r="J282" i="1"/>
  <c r="I282" i="1"/>
  <c r="F282" i="1"/>
  <c r="E282" i="1"/>
  <c r="C282" i="1"/>
  <c r="B282" i="1"/>
  <c r="V281" i="1"/>
  <c r="U281" i="1"/>
  <c r="R281" i="1"/>
  <c r="Q281" i="1"/>
  <c r="N281" i="1"/>
  <c r="M281" i="1"/>
  <c r="J281" i="1"/>
  <c r="I281" i="1"/>
  <c r="F281" i="1"/>
  <c r="E281" i="1"/>
  <c r="C281" i="1"/>
  <c r="B281" i="1"/>
  <c r="V280" i="1"/>
  <c r="U280" i="1"/>
  <c r="R280" i="1"/>
  <c r="Q280" i="1"/>
  <c r="N280" i="1"/>
  <c r="M280" i="1"/>
  <c r="J280" i="1"/>
  <c r="I280" i="1"/>
  <c r="F280" i="1"/>
  <c r="E280" i="1"/>
  <c r="C280" i="1"/>
  <c r="B280" i="1"/>
  <c r="V279" i="1"/>
  <c r="U279" i="1"/>
  <c r="R279" i="1"/>
  <c r="Q279" i="1"/>
  <c r="N279" i="1"/>
  <c r="M279" i="1"/>
  <c r="J279" i="1"/>
  <c r="I279" i="1"/>
  <c r="F279" i="1"/>
  <c r="E279" i="1"/>
  <c r="C279" i="1"/>
  <c r="B279" i="1"/>
  <c r="V278" i="1"/>
  <c r="U278" i="1"/>
  <c r="R278" i="1"/>
  <c r="Q278" i="1"/>
  <c r="N278" i="1"/>
  <c r="M278" i="1"/>
  <c r="J278" i="1"/>
  <c r="I278" i="1"/>
  <c r="F278" i="1"/>
  <c r="E278" i="1"/>
  <c r="C278" i="1"/>
  <c r="B278" i="1"/>
  <c r="V277" i="1"/>
  <c r="U277" i="1"/>
  <c r="R277" i="1"/>
  <c r="Q277" i="1"/>
  <c r="N277" i="1"/>
  <c r="M277" i="1"/>
  <c r="J277" i="1"/>
  <c r="I277" i="1"/>
  <c r="F277" i="1"/>
  <c r="E277" i="1"/>
  <c r="C277" i="1"/>
  <c r="S277" i="1" s="1"/>
  <c r="B277" i="1"/>
  <c r="V276" i="1"/>
  <c r="U276" i="1"/>
  <c r="R276" i="1"/>
  <c r="Q276" i="1"/>
  <c r="N276" i="1"/>
  <c r="M276" i="1"/>
  <c r="J276" i="1"/>
  <c r="I276" i="1"/>
  <c r="F276" i="1"/>
  <c r="E276" i="1"/>
  <c r="C276" i="1"/>
  <c r="B276" i="1"/>
  <c r="V275" i="1"/>
  <c r="U275" i="1"/>
  <c r="R275" i="1"/>
  <c r="Q275" i="1"/>
  <c r="N275" i="1"/>
  <c r="M275" i="1"/>
  <c r="J275" i="1"/>
  <c r="I275" i="1"/>
  <c r="F275" i="1"/>
  <c r="E275" i="1"/>
  <c r="C275" i="1"/>
  <c r="B275" i="1"/>
  <c r="V274" i="1"/>
  <c r="U274" i="1"/>
  <c r="R274" i="1"/>
  <c r="Q274" i="1"/>
  <c r="N274" i="1"/>
  <c r="M274" i="1"/>
  <c r="J274" i="1"/>
  <c r="I274" i="1"/>
  <c r="F274" i="1"/>
  <c r="E274" i="1"/>
  <c r="C274" i="1"/>
  <c r="B274" i="1"/>
  <c r="V273" i="1"/>
  <c r="U273" i="1"/>
  <c r="R273" i="1"/>
  <c r="Q273" i="1"/>
  <c r="N273" i="1"/>
  <c r="M273" i="1"/>
  <c r="J273" i="1"/>
  <c r="I273" i="1"/>
  <c r="F273" i="1"/>
  <c r="E273" i="1"/>
  <c r="C273" i="1"/>
  <c r="B273" i="1"/>
  <c r="V272" i="1"/>
  <c r="U272" i="1"/>
  <c r="R272" i="1"/>
  <c r="Q272" i="1"/>
  <c r="N272" i="1"/>
  <c r="M272" i="1"/>
  <c r="J272" i="1"/>
  <c r="I272" i="1"/>
  <c r="F272" i="1"/>
  <c r="E272" i="1"/>
  <c r="C272" i="1"/>
  <c r="K272" i="1" s="1"/>
  <c r="B272" i="1"/>
  <c r="V271" i="1"/>
  <c r="U271" i="1"/>
  <c r="R271" i="1"/>
  <c r="Q271" i="1"/>
  <c r="N271" i="1"/>
  <c r="M271" i="1"/>
  <c r="J271" i="1"/>
  <c r="I271" i="1"/>
  <c r="F271" i="1"/>
  <c r="E271" i="1"/>
  <c r="C271" i="1"/>
  <c r="B271" i="1"/>
  <c r="V270" i="1"/>
  <c r="U270" i="1"/>
  <c r="R270" i="1"/>
  <c r="Q270" i="1"/>
  <c r="N270" i="1"/>
  <c r="M270" i="1"/>
  <c r="J270" i="1"/>
  <c r="I270" i="1"/>
  <c r="F270" i="1"/>
  <c r="E270" i="1"/>
  <c r="C270" i="1"/>
  <c r="B270" i="1"/>
  <c r="V269" i="1"/>
  <c r="U269" i="1"/>
  <c r="R269" i="1"/>
  <c r="Q269" i="1"/>
  <c r="N269" i="1"/>
  <c r="M269" i="1"/>
  <c r="J269" i="1"/>
  <c r="I269" i="1"/>
  <c r="F269" i="1"/>
  <c r="E269" i="1"/>
  <c r="C269" i="1"/>
  <c r="B269" i="1"/>
  <c r="V268" i="1"/>
  <c r="U268" i="1"/>
  <c r="R268" i="1"/>
  <c r="Q268" i="1"/>
  <c r="N268" i="1"/>
  <c r="M268" i="1"/>
  <c r="J268" i="1"/>
  <c r="I268" i="1"/>
  <c r="F268" i="1"/>
  <c r="E268" i="1"/>
  <c r="C268" i="1"/>
  <c r="B268" i="1"/>
  <c r="V267" i="1"/>
  <c r="U267" i="1"/>
  <c r="R267" i="1"/>
  <c r="Q267" i="1"/>
  <c r="N267" i="1"/>
  <c r="M267" i="1"/>
  <c r="J267" i="1"/>
  <c r="I267" i="1"/>
  <c r="F267" i="1"/>
  <c r="E267" i="1"/>
  <c r="C267" i="1"/>
  <c r="B267" i="1"/>
  <c r="V266" i="1"/>
  <c r="U266" i="1"/>
  <c r="R266" i="1"/>
  <c r="Q266" i="1"/>
  <c r="N266" i="1"/>
  <c r="M266" i="1"/>
  <c r="J266" i="1"/>
  <c r="I266" i="1"/>
  <c r="F266" i="1"/>
  <c r="E266" i="1"/>
  <c r="C266" i="1"/>
  <c r="B266" i="1"/>
  <c r="V265" i="1"/>
  <c r="U265" i="1"/>
  <c r="R265" i="1"/>
  <c r="Q265" i="1"/>
  <c r="N265" i="1"/>
  <c r="M265" i="1"/>
  <c r="J265" i="1"/>
  <c r="I265" i="1"/>
  <c r="F265" i="1"/>
  <c r="E265" i="1"/>
  <c r="C265" i="1"/>
  <c r="B265" i="1"/>
  <c r="V264" i="1"/>
  <c r="U264" i="1"/>
  <c r="R264" i="1"/>
  <c r="Q264" i="1"/>
  <c r="N264" i="1"/>
  <c r="M264" i="1"/>
  <c r="J264" i="1"/>
  <c r="I264" i="1"/>
  <c r="F264" i="1"/>
  <c r="E264" i="1"/>
  <c r="C264" i="1"/>
  <c r="B264" i="1"/>
  <c r="V263" i="1"/>
  <c r="U263" i="1"/>
  <c r="R263" i="1"/>
  <c r="Q263" i="1"/>
  <c r="N263" i="1"/>
  <c r="M263" i="1"/>
  <c r="J263" i="1"/>
  <c r="I263" i="1"/>
  <c r="F263" i="1"/>
  <c r="E263" i="1"/>
  <c r="C263" i="1"/>
  <c r="B263" i="1"/>
  <c r="V262" i="1"/>
  <c r="U262" i="1"/>
  <c r="R262" i="1"/>
  <c r="Q262" i="1"/>
  <c r="N262" i="1"/>
  <c r="M262" i="1"/>
  <c r="J262" i="1"/>
  <c r="I262" i="1"/>
  <c r="F262" i="1"/>
  <c r="E262" i="1"/>
  <c r="C262" i="1"/>
  <c r="S262" i="1" s="1"/>
  <c r="B262" i="1"/>
  <c r="V261" i="1"/>
  <c r="U261" i="1"/>
  <c r="R261" i="1"/>
  <c r="Q261" i="1"/>
  <c r="N261" i="1"/>
  <c r="M261" i="1"/>
  <c r="J261" i="1"/>
  <c r="I261" i="1"/>
  <c r="F261" i="1"/>
  <c r="E261" i="1"/>
  <c r="C261" i="1"/>
  <c r="B261" i="1"/>
  <c r="V260" i="1"/>
  <c r="U260" i="1"/>
  <c r="R260" i="1"/>
  <c r="Q260" i="1"/>
  <c r="N260" i="1"/>
  <c r="M260" i="1"/>
  <c r="J260" i="1"/>
  <c r="I260" i="1"/>
  <c r="F260" i="1"/>
  <c r="E260" i="1"/>
  <c r="C260" i="1"/>
  <c r="B260" i="1"/>
  <c r="V259" i="1"/>
  <c r="U259" i="1"/>
  <c r="R259" i="1"/>
  <c r="Q259" i="1"/>
  <c r="N259" i="1"/>
  <c r="M259" i="1"/>
  <c r="J259" i="1"/>
  <c r="I259" i="1"/>
  <c r="F259" i="1"/>
  <c r="E259" i="1"/>
  <c r="C259" i="1"/>
  <c r="B259" i="1"/>
  <c r="V258" i="1"/>
  <c r="U258" i="1"/>
  <c r="R258" i="1"/>
  <c r="Q258" i="1"/>
  <c r="N258" i="1"/>
  <c r="M258" i="1"/>
  <c r="J258" i="1"/>
  <c r="I258" i="1"/>
  <c r="F258" i="1"/>
  <c r="E258" i="1"/>
  <c r="C258" i="1"/>
  <c r="B258" i="1"/>
  <c r="V257" i="1"/>
  <c r="U257" i="1"/>
  <c r="R257" i="1"/>
  <c r="Q257" i="1"/>
  <c r="N257" i="1"/>
  <c r="M257" i="1"/>
  <c r="J257" i="1"/>
  <c r="I257" i="1"/>
  <c r="F257" i="1"/>
  <c r="E257" i="1"/>
  <c r="C257" i="1"/>
  <c r="B257" i="1"/>
  <c r="V256" i="1"/>
  <c r="U256" i="1"/>
  <c r="R256" i="1"/>
  <c r="Q256" i="1"/>
  <c r="N256" i="1"/>
  <c r="M256" i="1"/>
  <c r="J256" i="1"/>
  <c r="I256" i="1"/>
  <c r="F256" i="1"/>
  <c r="E256" i="1"/>
  <c r="C256" i="1"/>
  <c r="B256" i="1"/>
  <c r="V255" i="1"/>
  <c r="U255" i="1"/>
  <c r="R255" i="1"/>
  <c r="Q255" i="1"/>
  <c r="N255" i="1"/>
  <c r="M255" i="1"/>
  <c r="J255" i="1"/>
  <c r="I255" i="1"/>
  <c r="F255" i="1"/>
  <c r="E255" i="1"/>
  <c r="C255" i="1"/>
  <c r="B255" i="1"/>
  <c r="V254" i="1"/>
  <c r="U254" i="1"/>
  <c r="R254" i="1"/>
  <c r="Q254" i="1"/>
  <c r="N254" i="1"/>
  <c r="M254" i="1"/>
  <c r="J254" i="1"/>
  <c r="I254" i="1"/>
  <c r="F254" i="1"/>
  <c r="E254" i="1"/>
  <c r="C254" i="1"/>
  <c r="B254" i="1"/>
  <c r="V253" i="1"/>
  <c r="U253" i="1"/>
  <c r="R253" i="1"/>
  <c r="Q253" i="1"/>
  <c r="N253" i="1"/>
  <c r="M253" i="1"/>
  <c r="J253" i="1"/>
  <c r="I253" i="1"/>
  <c r="F253" i="1"/>
  <c r="E253" i="1"/>
  <c r="C253" i="1"/>
  <c r="B253" i="1"/>
  <c r="V252" i="1"/>
  <c r="U252" i="1"/>
  <c r="R252" i="1"/>
  <c r="Q252" i="1"/>
  <c r="N252" i="1"/>
  <c r="M252" i="1"/>
  <c r="J252" i="1"/>
  <c r="I252" i="1"/>
  <c r="F252" i="1"/>
  <c r="E252" i="1"/>
  <c r="C252" i="1"/>
  <c r="B252" i="1"/>
  <c r="V251" i="1"/>
  <c r="U251" i="1"/>
  <c r="R251" i="1"/>
  <c r="Q251" i="1"/>
  <c r="N251" i="1"/>
  <c r="M251" i="1"/>
  <c r="J251" i="1"/>
  <c r="I251" i="1"/>
  <c r="F251" i="1"/>
  <c r="E251" i="1"/>
  <c r="C251" i="1"/>
  <c r="B251" i="1"/>
  <c r="V250" i="1"/>
  <c r="U250" i="1"/>
  <c r="R250" i="1"/>
  <c r="Q250" i="1"/>
  <c r="N250" i="1"/>
  <c r="M250" i="1"/>
  <c r="J250" i="1"/>
  <c r="I250" i="1"/>
  <c r="F250" i="1"/>
  <c r="E250" i="1"/>
  <c r="C250" i="1"/>
  <c r="B250" i="1"/>
  <c r="V249" i="1"/>
  <c r="U249" i="1"/>
  <c r="R249" i="1"/>
  <c r="Q249" i="1"/>
  <c r="N249" i="1"/>
  <c r="M249" i="1"/>
  <c r="J249" i="1"/>
  <c r="I249" i="1"/>
  <c r="F249" i="1"/>
  <c r="E249" i="1"/>
  <c r="C249" i="1"/>
  <c r="B249" i="1"/>
  <c r="V248" i="1"/>
  <c r="U248" i="1"/>
  <c r="R248" i="1"/>
  <c r="Q248" i="1"/>
  <c r="N248" i="1"/>
  <c r="M248" i="1"/>
  <c r="J248" i="1"/>
  <c r="I248" i="1"/>
  <c r="F248" i="1"/>
  <c r="E248" i="1"/>
  <c r="C248" i="1"/>
  <c r="B248" i="1"/>
  <c r="V247" i="1"/>
  <c r="U247" i="1"/>
  <c r="R247" i="1"/>
  <c r="Q247" i="1"/>
  <c r="N247" i="1"/>
  <c r="M247" i="1"/>
  <c r="J247" i="1"/>
  <c r="I247" i="1"/>
  <c r="F247" i="1"/>
  <c r="E247" i="1"/>
  <c r="C247" i="1"/>
  <c r="B247" i="1"/>
  <c r="V246" i="1"/>
  <c r="U246" i="1"/>
  <c r="R246" i="1"/>
  <c r="Q246" i="1"/>
  <c r="N246" i="1"/>
  <c r="M246" i="1"/>
  <c r="J246" i="1"/>
  <c r="I246" i="1"/>
  <c r="F246" i="1"/>
  <c r="E246" i="1"/>
  <c r="C246" i="1"/>
  <c r="S246" i="1" s="1"/>
  <c r="B246" i="1"/>
  <c r="V245" i="1"/>
  <c r="U245" i="1"/>
  <c r="R245" i="1"/>
  <c r="Q245" i="1"/>
  <c r="N245" i="1"/>
  <c r="M245" i="1"/>
  <c r="J245" i="1"/>
  <c r="I245" i="1"/>
  <c r="F245" i="1"/>
  <c r="E245" i="1"/>
  <c r="C245" i="1"/>
  <c r="B245" i="1"/>
  <c r="V244" i="1"/>
  <c r="U244" i="1"/>
  <c r="R244" i="1"/>
  <c r="Q244" i="1"/>
  <c r="N244" i="1"/>
  <c r="M244" i="1"/>
  <c r="J244" i="1"/>
  <c r="I244" i="1"/>
  <c r="F244" i="1"/>
  <c r="E244" i="1"/>
  <c r="C244" i="1"/>
  <c r="B244" i="1"/>
  <c r="V243" i="1"/>
  <c r="U243" i="1"/>
  <c r="R243" i="1"/>
  <c r="Q243" i="1"/>
  <c r="N243" i="1"/>
  <c r="M243" i="1"/>
  <c r="J243" i="1"/>
  <c r="I243" i="1"/>
  <c r="F243" i="1"/>
  <c r="E243" i="1"/>
  <c r="C243" i="1"/>
  <c r="B243" i="1"/>
  <c r="V242" i="1"/>
  <c r="U242" i="1"/>
  <c r="R242" i="1"/>
  <c r="Q242" i="1"/>
  <c r="N242" i="1"/>
  <c r="M242" i="1"/>
  <c r="J242" i="1"/>
  <c r="I242" i="1"/>
  <c r="F242" i="1"/>
  <c r="E242" i="1"/>
  <c r="C242" i="1"/>
  <c r="B242" i="1"/>
  <c r="V241" i="1"/>
  <c r="U241" i="1"/>
  <c r="R241" i="1"/>
  <c r="Q241" i="1"/>
  <c r="N241" i="1"/>
  <c r="M241" i="1"/>
  <c r="J241" i="1"/>
  <c r="I241" i="1"/>
  <c r="F241" i="1"/>
  <c r="E241" i="1"/>
  <c r="C241" i="1"/>
  <c r="B241" i="1"/>
  <c r="V240" i="1"/>
  <c r="U240" i="1"/>
  <c r="R240" i="1"/>
  <c r="Q240" i="1"/>
  <c r="N240" i="1"/>
  <c r="M240" i="1"/>
  <c r="J240" i="1"/>
  <c r="I240" i="1"/>
  <c r="F240" i="1"/>
  <c r="E240" i="1"/>
  <c r="C240" i="1"/>
  <c r="B240" i="1"/>
  <c r="V239" i="1"/>
  <c r="U239" i="1"/>
  <c r="R239" i="1"/>
  <c r="Q239" i="1"/>
  <c r="N239" i="1"/>
  <c r="M239" i="1"/>
  <c r="J239" i="1"/>
  <c r="I239" i="1"/>
  <c r="F239" i="1"/>
  <c r="E239" i="1"/>
  <c r="C239" i="1"/>
  <c r="B239" i="1"/>
  <c r="V238" i="1"/>
  <c r="U238" i="1"/>
  <c r="R238" i="1"/>
  <c r="Q238" i="1"/>
  <c r="N238" i="1"/>
  <c r="M238" i="1"/>
  <c r="J238" i="1"/>
  <c r="I238" i="1"/>
  <c r="F238" i="1"/>
  <c r="E238" i="1"/>
  <c r="C238" i="1"/>
  <c r="B238" i="1"/>
  <c r="V237" i="1"/>
  <c r="U237" i="1"/>
  <c r="R237" i="1"/>
  <c r="Q237" i="1"/>
  <c r="N237" i="1"/>
  <c r="M237" i="1"/>
  <c r="J237" i="1"/>
  <c r="I237" i="1"/>
  <c r="F237" i="1"/>
  <c r="E237" i="1"/>
  <c r="C237" i="1"/>
  <c r="B237" i="1"/>
  <c r="V236" i="1"/>
  <c r="U236" i="1"/>
  <c r="R236" i="1"/>
  <c r="Q236" i="1"/>
  <c r="N236" i="1"/>
  <c r="M236" i="1"/>
  <c r="J236" i="1"/>
  <c r="I236" i="1"/>
  <c r="F236" i="1"/>
  <c r="E236" i="1"/>
  <c r="C236" i="1"/>
  <c r="B236" i="1"/>
  <c r="V235" i="1"/>
  <c r="U235" i="1"/>
  <c r="R235" i="1"/>
  <c r="Q235" i="1"/>
  <c r="N235" i="1"/>
  <c r="M235" i="1"/>
  <c r="J235" i="1"/>
  <c r="I235" i="1"/>
  <c r="F235" i="1"/>
  <c r="E235" i="1"/>
  <c r="C235" i="1"/>
  <c r="B235" i="1"/>
  <c r="V234" i="1"/>
  <c r="U234" i="1"/>
  <c r="R234" i="1"/>
  <c r="Q234" i="1"/>
  <c r="N234" i="1"/>
  <c r="M234" i="1"/>
  <c r="J234" i="1"/>
  <c r="I234" i="1"/>
  <c r="F234" i="1"/>
  <c r="E234" i="1"/>
  <c r="C234" i="1"/>
  <c r="B234" i="1"/>
  <c r="V233" i="1"/>
  <c r="U233" i="1"/>
  <c r="R233" i="1"/>
  <c r="Q233" i="1"/>
  <c r="N233" i="1"/>
  <c r="M233" i="1"/>
  <c r="J233" i="1"/>
  <c r="I233" i="1"/>
  <c r="F233" i="1"/>
  <c r="E233" i="1"/>
  <c r="C233" i="1"/>
  <c r="B233" i="1"/>
  <c r="V232" i="1"/>
  <c r="U232" i="1"/>
  <c r="R232" i="1"/>
  <c r="Q232" i="1"/>
  <c r="N232" i="1"/>
  <c r="M232" i="1"/>
  <c r="J232" i="1"/>
  <c r="I232" i="1"/>
  <c r="F232" i="1"/>
  <c r="E232" i="1"/>
  <c r="C232" i="1"/>
  <c r="B232" i="1"/>
  <c r="V231" i="1"/>
  <c r="U231" i="1"/>
  <c r="R231" i="1"/>
  <c r="Q231" i="1"/>
  <c r="N231" i="1"/>
  <c r="M231" i="1"/>
  <c r="J231" i="1"/>
  <c r="I231" i="1"/>
  <c r="F231" i="1"/>
  <c r="E231" i="1"/>
  <c r="C231" i="1"/>
  <c r="B231" i="1"/>
  <c r="V230" i="1"/>
  <c r="U230" i="1"/>
  <c r="R230" i="1"/>
  <c r="Q230" i="1"/>
  <c r="N230" i="1"/>
  <c r="M230" i="1"/>
  <c r="J230" i="1"/>
  <c r="I230" i="1"/>
  <c r="F230" i="1"/>
  <c r="E230" i="1"/>
  <c r="C230" i="1"/>
  <c r="B230" i="1"/>
  <c r="V229" i="1"/>
  <c r="U229" i="1"/>
  <c r="R229" i="1"/>
  <c r="Q229" i="1"/>
  <c r="N229" i="1"/>
  <c r="M229" i="1"/>
  <c r="J229" i="1"/>
  <c r="I229" i="1"/>
  <c r="F229" i="1"/>
  <c r="E229" i="1"/>
  <c r="C229" i="1"/>
  <c r="B229" i="1"/>
  <c r="V228" i="1"/>
  <c r="U228" i="1"/>
  <c r="R228" i="1"/>
  <c r="Q228" i="1"/>
  <c r="N228" i="1"/>
  <c r="M228" i="1"/>
  <c r="J228" i="1"/>
  <c r="I228" i="1"/>
  <c r="F228" i="1"/>
  <c r="E228" i="1"/>
  <c r="C228" i="1"/>
  <c r="B228" i="1"/>
  <c r="V227" i="1"/>
  <c r="U227" i="1"/>
  <c r="R227" i="1"/>
  <c r="Q227" i="1"/>
  <c r="N227" i="1"/>
  <c r="M227" i="1"/>
  <c r="J227" i="1"/>
  <c r="I227" i="1"/>
  <c r="F227" i="1"/>
  <c r="E227" i="1"/>
  <c r="C227" i="1"/>
  <c r="B227" i="1"/>
  <c r="V226" i="1"/>
  <c r="U226" i="1"/>
  <c r="R226" i="1"/>
  <c r="Q226" i="1"/>
  <c r="N226" i="1"/>
  <c r="M226" i="1"/>
  <c r="J226" i="1"/>
  <c r="I226" i="1"/>
  <c r="F226" i="1"/>
  <c r="E226" i="1"/>
  <c r="C226" i="1"/>
  <c r="B226" i="1"/>
  <c r="V225" i="1"/>
  <c r="U225" i="1"/>
  <c r="R225" i="1"/>
  <c r="Q225" i="1"/>
  <c r="N225" i="1"/>
  <c r="M225" i="1"/>
  <c r="J225" i="1"/>
  <c r="I225" i="1"/>
  <c r="F225" i="1"/>
  <c r="E225" i="1"/>
  <c r="C225" i="1"/>
  <c r="B225" i="1"/>
  <c r="V224" i="1"/>
  <c r="U224" i="1"/>
  <c r="R224" i="1"/>
  <c r="Q224" i="1"/>
  <c r="N224" i="1"/>
  <c r="M224" i="1"/>
  <c r="J224" i="1"/>
  <c r="I224" i="1"/>
  <c r="F224" i="1"/>
  <c r="E224" i="1"/>
  <c r="C224" i="1"/>
  <c r="B224" i="1"/>
  <c r="V223" i="1"/>
  <c r="U223" i="1"/>
  <c r="R223" i="1"/>
  <c r="Q223" i="1"/>
  <c r="N223" i="1"/>
  <c r="M223" i="1"/>
  <c r="J223" i="1"/>
  <c r="I223" i="1"/>
  <c r="F223" i="1"/>
  <c r="E223" i="1"/>
  <c r="C223" i="1"/>
  <c r="B223" i="1"/>
  <c r="V222" i="1"/>
  <c r="U222" i="1"/>
  <c r="R222" i="1"/>
  <c r="Q222" i="1"/>
  <c r="N222" i="1"/>
  <c r="M222" i="1"/>
  <c r="J222" i="1"/>
  <c r="I222" i="1"/>
  <c r="F222" i="1"/>
  <c r="E222" i="1"/>
  <c r="C222" i="1"/>
  <c r="B222" i="1"/>
  <c r="V221" i="1"/>
  <c r="U221" i="1"/>
  <c r="R221" i="1"/>
  <c r="Q221" i="1"/>
  <c r="N221" i="1"/>
  <c r="M221" i="1"/>
  <c r="J221" i="1"/>
  <c r="I221" i="1"/>
  <c r="F221" i="1"/>
  <c r="E221" i="1"/>
  <c r="C221" i="1"/>
  <c r="B221" i="1"/>
  <c r="V220" i="1"/>
  <c r="U220" i="1"/>
  <c r="R220" i="1"/>
  <c r="Q220" i="1"/>
  <c r="N220" i="1"/>
  <c r="M220" i="1"/>
  <c r="J220" i="1"/>
  <c r="I220" i="1"/>
  <c r="F220" i="1"/>
  <c r="E220" i="1"/>
  <c r="C220" i="1"/>
  <c r="B220" i="1"/>
  <c r="V219" i="1"/>
  <c r="U219" i="1"/>
  <c r="R219" i="1"/>
  <c r="Q219" i="1"/>
  <c r="N219" i="1"/>
  <c r="M219" i="1"/>
  <c r="J219" i="1"/>
  <c r="I219" i="1"/>
  <c r="F219" i="1"/>
  <c r="E219" i="1"/>
  <c r="C219" i="1"/>
  <c r="B219" i="1"/>
  <c r="V218" i="1"/>
  <c r="U218" i="1"/>
  <c r="R218" i="1"/>
  <c r="Q218" i="1"/>
  <c r="N218" i="1"/>
  <c r="M218" i="1"/>
  <c r="J218" i="1"/>
  <c r="I218" i="1"/>
  <c r="F218" i="1"/>
  <c r="E218" i="1"/>
  <c r="C218" i="1"/>
  <c r="B218" i="1"/>
  <c r="V217" i="1"/>
  <c r="U217" i="1"/>
  <c r="R217" i="1"/>
  <c r="Q217" i="1"/>
  <c r="N217" i="1"/>
  <c r="M217" i="1"/>
  <c r="J217" i="1"/>
  <c r="I217" i="1"/>
  <c r="F217" i="1"/>
  <c r="E217" i="1"/>
  <c r="C217" i="1"/>
  <c r="B217" i="1"/>
  <c r="V216" i="1"/>
  <c r="U216" i="1"/>
  <c r="R216" i="1"/>
  <c r="Q216" i="1"/>
  <c r="N216" i="1"/>
  <c r="M216" i="1"/>
  <c r="J216" i="1"/>
  <c r="I216" i="1"/>
  <c r="F216" i="1"/>
  <c r="E216" i="1"/>
  <c r="C216" i="1"/>
  <c r="B216" i="1"/>
  <c r="V215" i="1"/>
  <c r="U215" i="1"/>
  <c r="R215" i="1"/>
  <c r="Q215" i="1"/>
  <c r="N215" i="1"/>
  <c r="M215" i="1"/>
  <c r="J215" i="1"/>
  <c r="I215" i="1"/>
  <c r="F215" i="1"/>
  <c r="E215" i="1"/>
  <c r="C215" i="1"/>
  <c r="B215" i="1"/>
  <c r="V214" i="1"/>
  <c r="U214" i="1"/>
  <c r="R214" i="1"/>
  <c r="Q214" i="1"/>
  <c r="N214" i="1"/>
  <c r="M214" i="1"/>
  <c r="J214" i="1"/>
  <c r="I214" i="1"/>
  <c r="F214" i="1"/>
  <c r="E214" i="1"/>
  <c r="C214" i="1"/>
  <c r="B214" i="1"/>
  <c r="V213" i="1"/>
  <c r="U213" i="1"/>
  <c r="R213" i="1"/>
  <c r="Q213" i="1"/>
  <c r="N213" i="1"/>
  <c r="M213" i="1"/>
  <c r="J213" i="1"/>
  <c r="I213" i="1"/>
  <c r="F213" i="1"/>
  <c r="E213" i="1"/>
  <c r="C213" i="1"/>
  <c r="B213" i="1"/>
  <c r="V212" i="1"/>
  <c r="U212" i="1"/>
  <c r="R212" i="1"/>
  <c r="Q212" i="1"/>
  <c r="N212" i="1"/>
  <c r="M212" i="1"/>
  <c r="J212" i="1"/>
  <c r="I212" i="1"/>
  <c r="F212" i="1"/>
  <c r="E212" i="1"/>
  <c r="C212" i="1"/>
  <c r="B212" i="1"/>
  <c r="V211" i="1"/>
  <c r="U211" i="1"/>
  <c r="R211" i="1"/>
  <c r="Q211" i="1"/>
  <c r="N211" i="1"/>
  <c r="M211" i="1"/>
  <c r="J211" i="1"/>
  <c r="I211" i="1"/>
  <c r="F211" i="1"/>
  <c r="E211" i="1"/>
  <c r="C211" i="1"/>
  <c r="B211" i="1"/>
  <c r="V210" i="1"/>
  <c r="U210" i="1"/>
  <c r="R210" i="1"/>
  <c r="Q210" i="1"/>
  <c r="N210" i="1"/>
  <c r="M210" i="1"/>
  <c r="J210" i="1"/>
  <c r="I210" i="1"/>
  <c r="F210" i="1"/>
  <c r="E210" i="1"/>
  <c r="C210" i="1"/>
  <c r="B210" i="1"/>
  <c r="V209" i="1"/>
  <c r="U209" i="1"/>
  <c r="R209" i="1"/>
  <c r="Q209" i="1"/>
  <c r="N209" i="1"/>
  <c r="M209" i="1"/>
  <c r="J209" i="1"/>
  <c r="I209" i="1"/>
  <c r="F209" i="1"/>
  <c r="E209" i="1"/>
  <c r="C209" i="1"/>
  <c r="B209" i="1"/>
  <c r="V208" i="1"/>
  <c r="U208" i="1"/>
  <c r="R208" i="1"/>
  <c r="Q208" i="1"/>
  <c r="N208" i="1"/>
  <c r="M208" i="1"/>
  <c r="J208" i="1"/>
  <c r="I208" i="1"/>
  <c r="F208" i="1"/>
  <c r="E208" i="1"/>
  <c r="C208" i="1"/>
  <c r="B208" i="1"/>
  <c r="V207" i="1"/>
  <c r="U207" i="1"/>
  <c r="R207" i="1"/>
  <c r="Q207" i="1"/>
  <c r="N207" i="1"/>
  <c r="M207" i="1"/>
  <c r="J207" i="1"/>
  <c r="I207" i="1"/>
  <c r="F207" i="1"/>
  <c r="E207" i="1"/>
  <c r="C207" i="1"/>
  <c r="B207" i="1"/>
  <c r="V206" i="1"/>
  <c r="U206" i="1"/>
  <c r="R206" i="1"/>
  <c r="Q206" i="1"/>
  <c r="N206" i="1"/>
  <c r="M206" i="1"/>
  <c r="J206" i="1"/>
  <c r="I206" i="1"/>
  <c r="F206" i="1"/>
  <c r="E206" i="1"/>
  <c r="C206" i="1"/>
  <c r="B206" i="1"/>
  <c r="V205" i="1"/>
  <c r="U205" i="1"/>
  <c r="R205" i="1"/>
  <c r="Q205" i="1"/>
  <c r="N205" i="1"/>
  <c r="M205" i="1"/>
  <c r="J205" i="1"/>
  <c r="I205" i="1"/>
  <c r="F205" i="1"/>
  <c r="E205" i="1"/>
  <c r="C205" i="1"/>
  <c r="B205" i="1"/>
  <c r="V204" i="1"/>
  <c r="U204" i="1"/>
  <c r="R204" i="1"/>
  <c r="Q204" i="1"/>
  <c r="N204" i="1"/>
  <c r="M204" i="1"/>
  <c r="J204" i="1"/>
  <c r="I204" i="1"/>
  <c r="F204" i="1"/>
  <c r="E204" i="1"/>
  <c r="C204" i="1"/>
  <c r="B204" i="1"/>
  <c r="V203" i="1"/>
  <c r="U203" i="1"/>
  <c r="R203" i="1"/>
  <c r="Q203" i="1"/>
  <c r="N203" i="1"/>
  <c r="M203" i="1"/>
  <c r="J203" i="1"/>
  <c r="I203" i="1"/>
  <c r="F203" i="1"/>
  <c r="E203" i="1"/>
  <c r="C203" i="1"/>
  <c r="B203" i="1"/>
  <c r="V202" i="1"/>
  <c r="U202" i="1"/>
  <c r="R202" i="1"/>
  <c r="Q202" i="1"/>
  <c r="N202" i="1"/>
  <c r="M202" i="1"/>
  <c r="J202" i="1"/>
  <c r="I202" i="1"/>
  <c r="F202" i="1"/>
  <c r="E202" i="1"/>
  <c r="C202" i="1"/>
  <c r="B202" i="1"/>
  <c r="V201" i="1"/>
  <c r="U201" i="1"/>
  <c r="R201" i="1"/>
  <c r="Q201" i="1"/>
  <c r="N201" i="1"/>
  <c r="M201" i="1"/>
  <c r="J201" i="1"/>
  <c r="I201" i="1"/>
  <c r="F201" i="1"/>
  <c r="E201" i="1"/>
  <c r="C201" i="1"/>
  <c r="B201" i="1"/>
  <c r="V200" i="1"/>
  <c r="U200" i="1"/>
  <c r="R200" i="1"/>
  <c r="Q200" i="1"/>
  <c r="N200" i="1"/>
  <c r="M200" i="1"/>
  <c r="J200" i="1"/>
  <c r="I200" i="1"/>
  <c r="F200" i="1"/>
  <c r="E200" i="1"/>
  <c r="C200" i="1"/>
  <c r="B200" i="1"/>
  <c r="V199" i="1"/>
  <c r="U199" i="1"/>
  <c r="R199" i="1"/>
  <c r="Q199" i="1"/>
  <c r="N199" i="1"/>
  <c r="M199" i="1"/>
  <c r="J199" i="1"/>
  <c r="I199" i="1"/>
  <c r="F199" i="1"/>
  <c r="E199" i="1"/>
  <c r="C199" i="1"/>
  <c r="B199" i="1"/>
  <c r="V198" i="1"/>
  <c r="U198" i="1"/>
  <c r="R198" i="1"/>
  <c r="Q198" i="1"/>
  <c r="N198" i="1"/>
  <c r="M198" i="1"/>
  <c r="J198" i="1"/>
  <c r="I198" i="1"/>
  <c r="F198" i="1"/>
  <c r="E198" i="1"/>
  <c r="C198" i="1"/>
  <c r="B198" i="1"/>
  <c r="V197" i="1"/>
  <c r="U197" i="1"/>
  <c r="R197" i="1"/>
  <c r="Q197" i="1"/>
  <c r="N197" i="1"/>
  <c r="M197" i="1"/>
  <c r="J197" i="1"/>
  <c r="I197" i="1"/>
  <c r="F197" i="1"/>
  <c r="E197" i="1"/>
  <c r="C197" i="1"/>
  <c r="B197" i="1"/>
  <c r="V196" i="1"/>
  <c r="U196" i="1"/>
  <c r="R196" i="1"/>
  <c r="Q196" i="1"/>
  <c r="N196" i="1"/>
  <c r="M196" i="1"/>
  <c r="J196" i="1"/>
  <c r="I196" i="1"/>
  <c r="F196" i="1"/>
  <c r="E196" i="1"/>
  <c r="C196" i="1"/>
  <c r="B196" i="1"/>
  <c r="V195" i="1"/>
  <c r="U195" i="1"/>
  <c r="R195" i="1"/>
  <c r="Q195" i="1"/>
  <c r="N195" i="1"/>
  <c r="M195" i="1"/>
  <c r="J195" i="1"/>
  <c r="I195" i="1"/>
  <c r="F195" i="1"/>
  <c r="E195" i="1"/>
  <c r="C195" i="1"/>
  <c r="B195" i="1"/>
  <c r="V194" i="1"/>
  <c r="U194" i="1"/>
  <c r="R194" i="1"/>
  <c r="Q194" i="1"/>
  <c r="N194" i="1"/>
  <c r="M194" i="1"/>
  <c r="J194" i="1"/>
  <c r="I194" i="1"/>
  <c r="F194" i="1"/>
  <c r="E194" i="1"/>
  <c r="C194" i="1"/>
  <c r="B194" i="1"/>
  <c r="V193" i="1"/>
  <c r="U193" i="1"/>
  <c r="R193" i="1"/>
  <c r="Q193" i="1"/>
  <c r="N193" i="1"/>
  <c r="M193" i="1"/>
  <c r="J193" i="1"/>
  <c r="I193" i="1"/>
  <c r="F193" i="1"/>
  <c r="E193" i="1"/>
  <c r="C193" i="1"/>
  <c r="B193" i="1"/>
  <c r="V192" i="1"/>
  <c r="U192" i="1"/>
  <c r="R192" i="1"/>
  <c r="Q192" i="1"/>
  <c r="N192" i="1"/>
  <c r="M192" i="1"/>
  <c r="J192" i="1"/>
  <c r="I192" i="1"/>
  <c r="F192" i="1"/>
  <c r="E192" i="1"/>
  <c r="C192" i="1"/>
  <c r="B192" i="1"/>
  <c r="V191" i="1"/>
  <c r="U191" i="1"/>
  <c r="R191" i="1"/>
  <c r="Q191" i="1"/>
  <c r="N191" i="1"/>
  <c r="M191" i="1"/>
  <c r="J191" i="1"/>
  <c r="I191" i="1"/>
  <c r="F191" i="1"/>
  <c r="E191" i="1"/>
  <c r="C191" i="1"/>
  <c r="B191" i="1"/>
  <c r="V190" i="1"/>
  <c r="U190" i="1"/>
  <c r="R190" i="1"/>
  <c r="Q190" i="1"/>
  <c r="N190" i="1"/>
  <c r="M190" i="1"/>
  <c r="J190" i="1"/>
  <c r="I190" i="1"/>
  <c r="F190" i="1"/>
  <c r="E190" i="1"/>
  <c r="C190" i="1"/>
  <c r="S190" i="1" s="1"/>
  <c r="B190" i="1"/>
  <c r="V189" i="1"/>
  <c r="U189" i="1"/>
  <c r="R189" i="1"/>
  <c r="Q189" i="1"/>
  <c r="N189" i="1"/>
  <c r="M189" i="1"/>
  <c r="J189" i="1"/>
  <c r="I189" i="1"/>
  <c r="F189" i="1"/>
  <c r="E189" i="1"/>
  <c r="C189" i="1"/>
  <c r="B189" i="1"/>
  <c r="V188" i="1"/>
  <c r="U188" i="1"/>
  <c r="R188" i="1"/>
  <c r="Q188" i="1"/>
  <c r="N188" i="1"/>
  <c r="M188" i="1"/>
  <c r="J188" i="1"/>
  <c r="I188" i="1"/>
  <c r="F188" i="1"/>
  <c r="E188" i="1"/>
  <c r="C188" i="1"/>
  <c r="B188" i="1"/>
  <c r="V187" i="1"/>
  <c r="U187" i="1"/>
  <c r="R187" i="1"/>
  <c r="Q187" i="1"/>
  <c r="N187" i="1"/>
  <c r="M187" i="1"/>
  <c r="J187" i="1"/>
  <c r="I187" i="1"/>
  <c r="F187" i="1"/>
  <c r="E187" i="1"/>
  <c r="C187" i="1"/>
  <c r="B187" i="1"/>
  <c r="V186" i="1"/>
  <c r="U186" i="1"/>
  <c r="R186" i="1"/>
  <c r="Q186" i="1"/>
  <c r="N186" i="1"/>
  <c r="M186" i="1"/>
  <c r="J186" i="1"/>
  <c r="I186" i="1"/>
  <c r="F186" i="1"/>
  <c r="E186" i="1"/>
  <c r="C186" i="1"/>
  <c r="B186" i="1"/>
  <c r="V185" i="1"/>
  <c r="U185" i="1"/>
  <c r="R185" i="1"/>
  <c r="Q185" i="1"/>
  <c r="N185" i="1"/>
  <c r="M185" i="1"/>
  <c r="J185" i="1"/>
  <c r="I185" i="1"/>
  <c r="F185" i="1"/>
  <c r="E185" i="1"/>
  <c r="C185" i="1"/>
  <c r="B185" i="1"/>
  <c r="V184" i="1"/>
  <c r="U184" i="1"/>
  <c r="R184" i="1"/>
  <c r="Q184" i="1"/>
  <c r="N184" i="1"/>
  <c r="M184" i="1"/>
  <c r="J184" i="1"/>
  <c r="I184" i="1"/>
  <c r="F184" i="1"/>
  <c r="E184" i="1"/>
  <c r="C184" i="1"/>
  <c r="B184" i="1"/>
  <c r="V183" i="1"/>
  <c r="U183" i="1"/>
  <c r="R183" i="1"/>
  <c r="Q183" i="1"/>
  <c r="N183" i="1"/>
  <c r="M183" i="1"/>
  <c r="J183" i="1"/>
  <c r="I183" i="1"/>
  <c r="F183" i="1"/>
  <c r="E183" i="1"/>
  <c r="C183" i="1"/>
  <c r="B183" i="1"/>
  <c r="V182" i="1"/>
  <c r="U182" i="1"/>
  <c r="R182" i="1"/>
  <c r="Q182" i="1"/>
  <c r="N182" i="1"/>
  <c r="M182" i="1"/>
  <c r="J182" i="1"/>
  <c r="I182" i="1"/>
  <c r="F182" i="1"/>
  <c r="E182" i="1"/>
  <c r="C182" i="1"/>
  <c r="B182" i="1"/>
  <c r="V181" i="1"/>
  <c r="U181" i="1"/>
  <c r="R181" i="1"/>
  <c r="Q181" i="1"/>
  <c r="N181" i="1"/>
  <c r="M181" i="1"/>
  <c r="J181" i="1"/>
  <c r="I181" i="1"/>
  <c r="F181" i="1"/>
  <c r="E181" i="1"/>
  <c r="C181" i="1"/>
  <c r="B181" i="1"/>
  <c r="V180" i="1"/>
  <c r="U180" i="1"/>
  <c r="R180" i="1"/>
  <c r="Q180" i="1"/>
  <c r="N180" i="1"/>
  <c r="M180" i="1"/>
  <c r="J180" i="1"/>
  <c r="I180" i="1"/>
  <c r="F180" i="1"/>
  <c r="E180" i="1"/>
  <c r="C180" i="1"/>
  <c r="B180" i="1"/>
  <c r="V179" i="1"/>
  <c r="U179" i="1"/>
  <c r="R179" i="1"/>
  <c r="Q179" i="1"/>
  <c r="N179" i="1"/>
  <c r="M179" i="1"/>
  <c r="J179" i="1"/>
  <c r="I179" i="1"/>
  <c r="F179" i="1"/>
  <c r="E179" i="1"/>
  <c r="C179" i="1"/>
  <c r="B179" i="1"/>
  <c r="V178" i="1"/>
  <c r="U178" i="1"/>
  <c r="R178" i="1"/>
  <c r="Q178" i="1"/>
  <c r="N178" i="1"/>
  <c r="M178" i="1"/>
  <c r="J178" i="1"/>
  <c r="I178" i="1"/>
  <c r="F178" i="1"/>
  <c r="E178" i="1"/>
  <c r="C178" i="1"/>
  <c r="B178" i="1"/>
  <c r="V177" i="1"/>
  <c r="U177" i="1"/>
  <c r="R177" i="1"/>
  <c r="Q177" i="1"/>
  <c r="N177" i="1"/>
  <c r="M177" i="1"/>
  <c r="J177" i="1"/>
  <c r="I177" i="1"/>
  <c r="F177" i="1"/>
  <c r="E177" i="1"/>
  <c r="C177" i="1"/>
  <c r="B177" i="1"/>
  <c r="V176" i="1"/>
  <c r="U176" i="1"/>
  <c r="R176" i="1"/>
  <c r="Q176" i="1"/>
  <c r="N176" i="1"/>
  <c r="M176" i="1"/>
  <c r="J176" i="1"/>
  <c r="I176" i="1"/>
  <c r="F176" i="1"/>
  <c r="E176" i="1"/>
  <c r="C176" i="1"/>
  <c r="B176" i="1"/>
  <c r="V175" i="1"/>
  <c r="U175" i="1"/>
  <c r="R175" i="1"/>
  <c r="Q175" i="1"/>
  <c r="N175" i="1"/>
  <c r="M175" i="1"/>
  <c r="J175" i="1"/>
  <c r="I175" i="1"/>
  <c r="F175" i="1"/>
  <c r="E175" i="1"/>
  <c r="C175" i="1"/>
  <c r="B175" i="1"/>
  <c r="V174" i="1"/>
  <c r="U174" i="1"/>
  <c r="R174" i="1"/>
  <c r="Q174" i="1"/>
  <c r="N174" i="1"/>
  <c r="M174" i="1"/>
  <c r="J174" i="1"/>
  <c r="I174" i="1"/>
  <c r="F174" i="1"/>
  <c r="E174" i="1"/>
  <c r="C174" i="1"/>
  <c r="B174" i="1"/>
  <c r="V173" i="1"/>
  <c r="U173" i="1"/>
  <c r="R173" i="1"/>
  <c r="Q173" i="1"/>
  <c r="N173" i="1"/>
  <c r="M173" i="1"/>
  <c r="J173" i="1"/>
  <c r="I173" i="1"/>
  <c r="F173" i="1"/>
  <c r="E173" i="1"/>
  <c r="C173" i="1"/>
  <c r="B173" i="1"/>
  <c r="V172" i="1"/>
  <c r="U172" i="1"/>
  <c r="R172" i="1"/>
  <c r="Q172" i="1"/>
  <c r="N172" i="1"/>
  <c r="M172" i="1"/>
  <c r="J172" i="1"/>
  <c r="I172" i="1"/>
  <c r="F172" i="1"/>
  <c r="E172" i="1"/>
  <c r="C172" i="1"/>
  <c r="B172" i="1"/>
  <c r="V171" i="1"/>
  <c r="U171" i="1"/>
  <c r="R171" i="1"/>
  <c r="Q171" i="1"/>
  <c r="N171" i="1"/>
  <c r="M171" i="1"/>
  <c r="J171" i="1"/>
  <c r="I171" i="1"/>
  <c r="F171" i="1"/>
  <c r="E171" i="1"/>
  <c r="C171" i="1"/>
  <c r="B171" i="1"/>
  <c r="V170" i="1"/>
  <c r="U170" i="1"/>
  <c r="R170" i="1"/>
  <c r="Q170" i="1"/>
  <c r="N170" i="1"/>
  <c r="M170" i="1"/>
  <c r="J170" i="1"/>
  <c r="I170" i="1"/>
  <c r="F170" i="1"/>
  <c r="E170" i="1"/>
  <c r="C170" i="1"/>
  <c r="B170" i="1"/>
  <c r="V169" i="1"/>
  <c r="U169" i="1"/>
  <c r="R169" i="1"/>
  <c r="Q169" i="1"/>
  <c r="N169" i="1"/>
  <c r="M169" i="1"/>
  <c r="J169" i="1"/>
  <c r="I169" i="1"/>
  <c r="F169" i="1"/>
  <c r="E169" i="1"/>
  <c r="C169" i="1"/>
  <c r="B169" i="1"/>
  <c r="V168" i="1"/>
  <c r="U168" i="1"/>
  <c r="R168" i="1"/>
  <c r="Q168" i="1"/>
  <c r="N168" i="1"/>
  <c r="M168" i="1"/>
  <c r="J168" i="1"/>
  <c r="I168" i="1"/>
  <c r="F168" i="1"/>
  <c r="E168" i="1"/>
  <c r="C168" i="1"/>
  <c r="B168" i="1"/>
  <c r="V167" i="1"/>
  <c r="U167" i="1"/>
  <c r="R167" i="1"/>
  <c r="Q167" i="1"/>
  <c r="N167" i="1"/>
  <c r="M167" i="1"/>
  <c r="J167" i="1"/>
  <c r="I167" i="1"/>
  <c r="F167" i="1"/>
  <c r="E167" i="1"/>
  <c r="C167" i="1"/>
  <c r="B167" i="1"/>
  <c r="V166" i="1"/>
  <c r="U166" i="1"/>
  <c r="R166" i="1"/>
  <c r="Q166" i="1"/>
  <c r="N166" i="1"/>
  <c r="M166" i="1"/>
  <c r="J166" i="1"/>
  <c r="I166" i="1"/>
  <c r="F166" i="1"/>
  <c r="E166" i="1"/>
  <c r="C166" i="1"/>
  <c r="B166" i="1"/>
  <c r="V165" i="1"/>
  <c r="U165" i="1"/>
  <c r="R165" i="1"/>
  <c r="Q165" i="1"/>
  <c r="N165" i="1"/>
  <c r="M165" i="1"/>
  <c r="J165" i="1"/>
  <c r="I165" i="1"/>
  <c r="F165" i="1"/>
  <c r="E165" i="1"/>
  <c r="C165" i="1"/>
  <c r="B165" i="1"/>
  <c r="V164" i="1"/>
  <c r="U164" i="1"/>
  <c r="R164" i="1"/>
  <c r="Q164" i="1"/>
  <c r="N164" i="1"/>
  <c r="M164" i="1"/>
  <c r="J164" i="1"/>
  <c r="I164" i="1"/>
  <c r="F164" i="1"/>
  <c r="E164" i="1"/>
  <c r="C164" i="1"/>
  <c r="B164" i="1"/>
  <c r="V163" i="1"/>
  <c r="U163" i="1"/>
  <c r="R163" i="1"/>
  <c r="Q163" i="1"/>
  <c r="N163" i="1"/>
  <c r="M163" i="1"/>
  <c r="J163" i="1"/>
  <c r="I163" i="1"/>
  <c r="F163" i="1"/>
  <c r="E163" i="1"/>
  <c r="C163" i="1"/>
  <c r="B163" i="1"/>
  <c r="V162" i="1"/>
  <c r="U162" i="1"/>
  <c r="R162" i="1"/>
  <c r="Q162" i="1"/>
  <c r="N162" i="1"/>
  <c r="M162" i="1"/>
  <c r="J162" i="1"/>
  <c r="I162" i="1"/>
  <c r="F162" i="1"/>
  <c r="E162" i="1"/>
  <c r="C162" i="1"/>
  <c r="B162" i="1"/>
  <c r="V161" i="1"/>
  <c r="U161" i="1"/>
  <c r="R161" i="1"/>
  <c r="Q161" i="1"/>
  <c r="N161" i="1"/>
  <c r="M161" i="1"/>
  <c r="J161" i="1"/>
  <c r="I161" i="1"/>
  <c r="F161" i="1"/>
  <c r="E161" i="1"/>
  <c r="C161" i="1"/>
  <c r="B161" i="1"/>
  <c r="V160" i="1"/>
  <c r="U160" i="1"/>
  <c r="R160" i="1"/>
  <c r="Q160" i="1"/>
  <c r="N160" i="1"/>
  <c r="M160" i="1"/>
  <c r="J160" i="1"/>
  <c r="I160" i="1"/>
  <c r="F160" i="1"/>
  <c r="E160" i="1"/>
  <c r="C160" i="1"/>
  <c r="B160" i="1"/>
  <c r="V159" i="1"/>
  <c r="U159" i="1"/>
  <c r="R159" i="1"/>
  <c r="Q159" i="1"/>
  <c r="N159" i="1"/>
  <c r="M159" i="1"/>
  <c r="J159" i="1"/>
  <c r="I159" i="1"/>
  <c r="F159" i="1"/>
  <c r="E159" i="1"/>
  <c r="C159" i="1"/>
  <c r="B159" i="1"/>
  <c r="V158" i="1"/>
  <c r="U158" i="1"/>
  <c r="R158" i="1"/>
  <c r="Q158" i="1"/>
  <c r="N158" i="1"/>
  <c r="M158" i="1"/>
  <c r="J158" i="1"/>
  <c r="I158" i="1"/>
  <c r="F158" i="1"/>
  <c r="E158" i="1"/>
  <c r="C158" i="1"/>
  <c r="B158" i="1"/>
  <c r="V157" i="1"/>
  <c r="U157" i="1"/>
  <c r="R157" i="1"/>
  <c r="Q157" i="1"/>
  <c r="N157" i="1"/>
  <c r="M157" i="1"/>
  <c r="J157" i="1"/>
  <c r="I157" i="1"/>
  <c r="F157" i="1"/>
  <c r="E157" i="1"/>
  <c r="C157" i="1"/>
  <c r="B157" i="1"/>
  <c r="V156" i="1"/>
  <c r="U156" i="1"/>
  <c r="R156" i="1"/>
  <c r="Q156" i="1"/>
  <c r="N156" i="1"/>
  <c r="M156" i="1"/>
  <c r="J156" i="1"/>
  <c r="I156" i="1"/>
  <c r="F156" i="1"/>
  <c r="E156" i="1"/>
  <c r="C156" i="1"/>
  <c r="B156" i="1"/>
  <c r="V155" i="1"/>
  <c r="U155" i="1"/>
  <c r="R155" i="1"/>
  <c r="Q155" i="1"/>
  <c r="N155" i="1"/>
  <c r="M155" i="1"/>
  <c r="J155" i="1"/>
  <c r="I155" i="1"/>
  <c r="F155" i="1"/>
  <c r="E155" i="1"/>
  <c r="C155" i="1"/>
  <c r="B155" i="1"/>
  <c r="V154" i="1"/>
  <c r="U154" i="1"/>
  <c r="R154" i="1"/>
  <c r="Q154" i="1"/>
  <c r="N154" i="1"/>
  <c r="M154" i="1"/>
  <c r="J154" i="1"/>
  <c r="I154" i="1"/>
  <c r="F154" i="1"/>
  <c r="E154" i="1"/>
  <c r="C154" i="1"/>
  <c r="B154" i="1"/>
  <c r="V153" i="1"/>
  <c r="U153" i="1"/>
  <c r="R153" i="1"/>
  <c r="Q153" i="1"/>
  <c r="N153" i="1"/>
  <c r="M153" i="1"/>
  <c r="J153" i="1"/>
  <c r="I153" i="1"/>
  <c r="F153" i="1"/>
  <c r="E153" i="1"/>
  <c r="C153" i="1"/>
  <c r="B153" i="1"/>
  <c r="V152" i="1"/>
  <c r="U152" i="1"/>
  <c r="R152" i="1"/>
  <c r="Q152" i="1"/>
  <c r="N152" i="1"/>
  <c r="M152" i="1"/>
  <c r="J152" i="1"/>
  <c r="I152" i="1"/>
  <c r="F152" i="1"/>
  <c r="E152" i="1"/>
  <c r="C152" i="1"/>
  <c r="B152" i="1"/>
  <c r="V151" i="1"/>
  <c r="U151" i="1"/>
  <c r="R151" i="1"/>
  <c r="Q151" i="1"/>
  <c r="N151" i="1"/>
  <c r="M151" i="1"/>
  <c r="J151" i="1"/>
  <c r="I151" i="1"/>
  <c r="F151" i="1"/>
  <c r="E151" i="1"/>
  <c r="C151" i="1"/>
  <c r="B151" i="1"/>
  <c r="V150" i="1"/>
  <c r="U150" i="1"/>
  <c r="R150" i="1"/>
  <c r="Q150" i="1"/>
  <c r="N150" i="1"/>
  <c r="M150" i="1"/>
  <c r="J150" i="1"/>
  <c r="I150" i="1"/>
  <c r="F150" i="1"/>
  <c r="E150" i="1"/>
  <c r="C150" i="1"/>
  <c r="B150" i="1"/>
  <c r="V149" i="1"/>
  <c r="U149" i="1"/>
  <c r="R149" i="1"/>
  <c r="Q149" i="1"/>
  <c r="N149" i="1"/>
  <c r="M149" i="1"/>
  <c r="J149" i="1"/>
  <c r="I149" i="1"/>
  <c r="F149" i="1"/>
  <c r="E149" i="1"/>
  <c r="C149" i="1"/>
  <c r="B149" i="1"/>
  <c r="V148" i="1"/>
  <c r="U148" i="1"/>
  <c r="R148" i="1"/>
  <c r="Q148" i="1"/>
  <c r="N148" i="1"/>
  <c r="M148" i="1"/>
  <c r="J148" i="1"/>
  <c r="I148" i="1"/>
  <c r="F148" i="1"/>
  <c r="E148" i="1"/>
  <c r="C148" i="1"/>
  <c r="S148" i="1" s="1"/>
  <c r="B148" i="1"/>
  <c r="V147" i="1"/>
  <c r="U147" i="1"/>
  <c r="R147" i="1"/>
  <c r="Q147" i="1"/>
  <c r="N147" i="1"/>
  <c r="M147" i="1"/>
  <c r="J147" i="1"/>
  <c r="I147" i="1"/>
  <c r="F147" i="1"/>
  <c r="E147" i="1"/>
  <c r="C147" i="1"/>
  <c r="B147" i="1"/>
  <c r="V146" i="1"/>
  <c r="U146" i="1"/>
  <c r="R146" i="1"/>
  <c r="Q146" i="1"/>
  <c r="N146" i="1"/>
  <c r="M146" i="1"/>
  <c r="J146" i="1"/>
  <c r="I146" i="1"/>
  <c r="F146" i="1"/>
  <c r="E146" i="1"/>
  <c r="C146" i="1"/>
  <c r="B146" i="1"/>
  <c r="V145" i="1"/>
  <c r="U145" i="1"/>
  <c r="R145" i="1"/>
  <c r="Q145" i="1"/>
  <c r="N145" i="1"/>
  <c r="M145" i="1"/>
  <c r="J145" i="1"/>
  <c r="I145" i="1"/>
  <c r="F145" i="1"/>
  <c r="E145" i="1"/>
  <c r="C145" i="1"/>
  <c r="B145" i="1"/>
  <c r="V144" i="1"/>
  <c r="U144" i="1"/>
  <c r="R144" i="1"/>
  <c r="Q144" i="1"/>
  <c r="N144" i="1"/>
  <c r="M144" i="1"/>
  <c r="J144" i="1"/>
  <c r="I144" i="1"/>
  <c r="F144" i="1"/>
  <c r="E144" i="1"/>
  <c r="C144" i="1"/>
  <c r="B144" i="1"/>
  <c r="V143" i="1"/>
  <c r="U143" i="1"/>
  <c r="R143" i="1"/>
  <c r="Q143" i="1"/>
  <c r="N143" i="1"/>
  <c r="M143" i="1"/>
  <c r="J143" i="1"/>
  <c r="I143" i="1"/>
  <c r="F143" i="1"/>
  <c r="E143" i="1"/>
  <c r="C143" i="1"/>
  <c r="B143" i="1"/>
  <c r="V142" i="1"/>
  <c r="U142" i="1"/>
  <c r="R142" i="1"/>
  <c r="Q142" i="1"/>
  <c r="N142" i="1"/>
  <c r="M142" i="1"/>
  <c r="J142" i="1"/>
  <c r="I142" i="1"/>
  <c r="F142" i="1"/>
  <c r="E142" i="1"/>
  <c r="C142" i="1"/>
  <c r="B142" i="1"/>
  <c r="V141" i="1"/>
  <c r="U141" i="1"/>
  <c r="R141" i="1"/>
  <c r="Q141" i="1"/>
  <c r="N141" i="1"/>
  <c r="M141" i="1"/>
  <c r="J141" i="1"/>
  <c r="I141" i="1"/>
  <c r="F141" i="1"/>
  <c r="E141" i="1"/>
  <c r="C141" i="1"/>
  <c r="B141" i="1"/>
  <c r="V140" i="1"/>
  <c r="U140" i="1"/>
  <c r="R140" i="1"/>
  <c r="Q140" i="1"/>
  <c r="N140" i="1"/>
  <c r="M140" i="1"/>
  <c r="J140" i="1"/>
  <c r="I140" i="1"/>
  <c r="F140" i="1"/>
  <c r="E140" i="1"/>
  <c r="C140" i="1"/>
  <c r="B140" i="1"/>
  <c r="V139" i="1"/>
  <c r="U139" i="1"/>
  <c r="R139" i="1"/>
  <c r="Q139" i="1"/>
  <c r="N139" i="1"/>
  <c r="M139" i="1"/>
  <c r="J139" i="1"/>
  <c r="I139" i="1"/>
  <c r="F139" i="1"/>
  <c r="E139" i="1"/>
  <c r="C139" i="1"/>
  <c r="B139" i="1"/>
  <c r="V138" i="1"/>
  <c r="U138" i="1"/>
  <c r="R138" i="1"/>
  <c r="Q138" i="1"/>
  <c r="N138" i="1"/>
  <c r="M138" i="1"/>
  <c r="J138" i="1"/>
  <c r="I138" i="1"/>
  <c r="F138" i="1"/>
  <c r="E138" i="1"/>
  <c r="C138" i="1"/>
  <c r="B138" i="1"/>
  <c r="V137" i="1"/>
  <c r="U137" i="1"/>
  <c r="R137" i="1"/>
  <c r="Q137" i="1"/>
  <c r="N137" i="1"/>
  <c r="M137" i="1"/>
  <c r="J137" i="1"/>
  <c r="I137" i="1"/>
  <c r="F137" i="1"/>
  <c r="E137" i="1"/>
  <c r="C137" i="1"/>
  <c r="B137" i="1"/>
  <c r="V136" i="1"/>
  <c r="U136" i="1"/>
  <c r="R136" i="1"/>
  <c r="Q136" i="1"/>
  <c r="N136" i="1"/>
  <c r="M136" i="1"/>
  <c r="J136" i="1"/>
  <c r="I136" i="1"/>
  <c r="F136" i="1"/>
  <c r="E136" i="1"/>
  <c r="C136" i="1"/>
  <c r="B136" i="1"/>
  <c r="V135" i="1"/>
  <c r="U135" i="1"/>
  <c r="R135" i="1"/>
  <c r="Q135" i="1"/>
  <c r="N135" i="1"/>
  <c r="M135" i="1"/>
  <c r="J135" i="1"/>
  <c r="I135" i="1"/>
  <c r="F135" i="1"/>
  <c r="E135" i="1"/>
  <c r="C135" i="1"/>
  <c r="B135" i="1"/>
  <c r="V134" i="1"/>
  <c r="U134" i="1"/>
  <c r="R134" i="1"/>
  <c r="Q134" i="1"/>
  <c r="N134" i="1"/>
  <c r="M134" i="1"/>
  <c r="J134" i="1"/>
  <c r="I134" i="1"/>
  <c r="F134" i="1"/>
  <c r="E134" i="1"/>
  <c r="C134" i="1"/>
  <c r="B134" i="1"/>
  <c r="V133" i="1"/>
  <c r="U133" i="1"/>
  <c r="R133" i="1"/>
  <c r="Q133" i="1"/>
  <c r="N133" i="1"/>
  <c r="M133" i="1"/>
  <c r="J133" i="1"/>
  <c r="I133" i="1"/>
  <c r="F133" i="1"/>
  <c r="E133" i="1"/>
  <c r="C133" i="1"/>
  <c r="B133" i="1"/>
  <c r="V132" i="1"/>
  <c r="U132" i="1"/>
  <c r="R132" i="1"/>
  <c r="Q132" i="1"/>
  <c r="N132" i="1"/>
  <c r="M132" i="1"/>
  <c r="J132" i="1"/>
  <c r="I132" i="1"/>
  <c r="F132" i="1"/>
  <c r="E132" i="1"/>
  <c r="C132" i="1"/>
  <c r="S132" i="1" s="1"/>
  <c r="B132" i="1"/>
  <c r="V131" i="1"/>
  <c r="U131" i="1"/>
  <c r="R131" i="1"/>
  <c r="Q131" i="1"/>
  <c r="N131" i="1"/>
  <c r="M131" i="1"/>
  <c r="J131" i="1"/>
  <c r="I131" i="1"/>
  <c r="F131" i="1"/>
  <c r="E131" i="1"/>
  <c r="C131" i="1"/>
  <c r="B131" i="1"/>
  <c r="V130" i="1"/>
  <c r="U130" i="1"/>
  <c r="R130" i="1"/>
  <c r="Q130" i="1"/>
  <c r="N130" i="1"/>
  <c r="M130" i="1"/>
  <c r="J130" i="1"/>
  <c r="I130" i="1"/>
  <c r="F130" i="1"/>
  <c r="E130" i="1"/>
  <c r="C130" i="1"/>
  <c r="B130" i="1"/>
  <c r="V129" i="1"/>
  <c r="U129" i="1"/>
  <c r="R129" i="1"/>
  <c r="Q129" i="1"/>
  <c r="N129" i="1"/>
  <c r="M129" i="1"/>
  <c r="J129" i="1"/>
  <c r="I129" i="1"/>
  <c r="F129" i="1"/>
  <c r="E129" i="1"/>
  <c r="C129" i="1"/>
  <c r="B129" i="1"/>
  <c r="V128" i="1"/>
  <c r="U128" i="1"/>
  <c r="R128" i="1"/>
  <c r="Q128" i="1"/>
  <c r="N128" i="1"/>
  <c r="M128" i="1"/>
  <c r="J128" i="1"/>
  <c r="I128" i="1"/>
  <c r="F128" i="1"/>
  <c r="E128" i="1"/>
  <c r="C128" i="1"/>
  <c r="B128" i="1"/>
  <c r="V127" i="1"/>
  <c r="U127" i="1"/>
  <c r="R127" i="1"/>
  <c r="Q127" i="1"/>
  <c r="N127" i="1"/>
  <c r="M127" i="1"/>
  <c r="J127" i="1"/>
  <c r="I127" i="1"/>
  <c r="F127" i="1"/>
  <c r="E127" i="1"/>
  <c r="C127" i="1"/>
  <c r="B127" i="1"/>
  <c r="V126" i="1"/>
  <c r="U126" i="1"/>
  <c r="R126" i="1"/>
  <c r="Q126" i="1"/>
  <c r="N126" i="1"/>
  <c r="M126" i="1"/>
  <c r="J126" i="1"/>
  <c r="I126" i="1"/>
  <c r="F126" i="1"/>
  <c r="E126" i="1"/>
  <c r="C126" i="1"/>
  <c r="B126" i="1"/>
  <c r="V125" i="1"/>
  <c r="U125" i="1"/>
  <c r="R125" i="1"/>
  <c r="Q125" i="1"/>
  <c r="N125" i="1"/>
  <c r="M125" i="1"/>
  <c r="J125" i="1"/>
  <c r="I125" i="1"/>
  <c r="F125" i="1"/>
  <c r="E125" i="1"/>
  <c r="C125" i="1"/>
  <c r="B125" i="1"/>
  <c r="V124" i="1"/>
  <c r="U124" i="1"/>
  <c r="R124" i="1"/>
  <c r="Q124" i="1"/>
  <c r="N124" i="1"/>
  <c r="M124" i="1"/>
  <c r="J124" i="1"/>
  <c r="I124" i="1"/>
  <c r="F124" i="1"/>
  <c r="E124" i="1"/>
  <c r="C124" i="1"/>
  <c r="B124" i="1"/>
  <c r="V123" i="1"/>
  <c r="U123" i="1"/>
  <c r="R123" i="1"/>
  <c r="Q123" i="1"/>
  <c r="N123" i="1"/>
  <c r="M123" i="1"/>
  <c r="J123" i="1"/>
  <c r="I123" i="1"/>
  <c r="F123" i="1"/>
  <c r="E123" i="1"/>
  <c r="C123" i="1"/>
  <c r="B123" i="1"/>
  <c r="V122" i="1"/>
  <c r="U122" i="1"/>
  <c r="R122" i="1"/>
  <c r="Q122" i="1"/>
  <c r="N122" i="1"/>
  <c r="M122" i="1"/>
  <c r="J122" i="1"/>
  <c r="I122" i="1"/>
  <c r="F122" i="1"/>
  <c r="E122" i="1"/>
  <c r="C122" i="1"/>
  <c r="B122" i="1"/>
  <c r="V121" i="1"/>
  <c r="U121" i="1"/>
  <c r="R121" i="1"/>
  <c r="Q121" i="1"/>
  <c r="N121" i="1"/>
  <c r="M121" i="1"/>
  <c r="J121" i="1"/>
  <c r="I121" i="1"/>
  <c r="F121" i="1"/>
  <c r="E121" i="1"/>
  <c r="C121" i="1"/>
  <c r="B121" i="1"/>
  <c r="V120" i="1"/>
  <c r="U120" i="1"/>
  <c r="R120" i="1"/>
  <c r="Q120" i="1"/>
  <c r="N120" i="1"/>
  <c r="M120" i="1"/>
  <c r="J120" i="1"/>
  <c r="I120" i="1"/>
  <c r="F120" i="1"/>
  <c r="E120" i="1"/>
  <c r="C120" i="1"/>
  <c r="B120" i="1"/>
  <c r="V119" i="1"/>
  <c r="U119" i="1"/>
  <c r="R119" i="1"/>
  <c r="Q119" i="1"/>
  <c r="N119" i="1"/>
  <c r="M119" i="1"/>
  <c r="J119" i="1"/>
  <c r="I119" i="1"/>
  <c r="F119" i="1"/>
  <c r="E119" i="1"/>
  <c r="C119" i="1"/>
  <c r="B119" i="1"/>
  <c r="V118" i="1"/>
  <c r="U118" i="1"/>
  <c r="R118" i="1"/>
  <c r="Q118" i="1"/>
  <c r="N118" i="1"/>
  <c r="M118" i="1"/>
  <c r="J118" i="1"/>
  <c r="I118" i="1"/>
  <c r="F118" i="1"/>
  <c r="E118" i="1"/>
  <c r="C118" i="1"/>
  <c r="B118" i="1"/>
  <c r="V117" i="1"/>
  <c r="U117" i="1"/>
  <c r="R117" i="1"/>
  <c r="Q117" i="1"/>
  <c r="N117" i="1"/>
  <c r="M117" i="1"/>
  <c r="J117" i="1"/>
  <c r="I117" i="1"/>
  <c r="F117" i="1"/>
  <c r="E117" i="1"/>
  <c r="C117" i="1"/>
  <c r="B117" i="1"/>
  <c r="V116" i="1"/>
  <c r="U116" i="1"/>
  <c r="R116" i="1"/>
  <c r="Q116" i="1"/>
  <c r="N116" i="1"/>
  <c r="M116" i="1"/>
  <c r="J116" i="1"/>
  <c r="I116" i="1"/>
  <c r="F116" i="1"/>
  <c r="E116" i="1"/>
  <c r="C116" i="1"/>
  <c r="S116" i="1" s="1"/>
  <c r="B116" i="1"/>
  <c r="V115" i="1"/>
  <c r="U115" i="1"/>
  <c r="R115" i="1"/>
  <c r="Q115" i="1"/>
  <c r="N115" i="1"/>
  <c r="M115" i="1"/>
  <c r="J115" i="1"/>
  <c r="I115" i="1"/>
  <c r="F115" i="1"/>
  <c r="E115" i="1"/>
  <c r="C115" i="1"/>
  <c r="B115" i="1"/>
  <c r="V114" i="1"/>
  <c r="U114" i="1"/>
  <c r="R114" i="1"/>
  <c r="Q114" i="1"/>
  <c r="N114" i="1"/>
  <c r="M114" i="1"/>
  <c r="J114" i="1"/>
  <c r="I114" i="1"/>
  <c r="F114" i="1"/>
  <c r="E114" i="1"/>
  <c r="C114" i="1"/>
  <c r="B114" i="1"/>
  <c r="V113" i="1"/>
  <c r="U113" i="1"/>
  <c r="R113" i="1"/>
  <c r="Q113" i="1"/>
  <c r="N113" i="1"/>
  <c r="M113" i="1"/>
  <c r="J113" i="1"/>
  <c r="I113" i="1"/>
  <c r="F113" i="1"/>
  <c r="E113" i="1"/>
  <c r="C113" i="1"/>
  <c r="B113" i="1"/>
  <c r="V112" i="1"/>
  <c r="U112" i="1"/>
  <c r="R112" i="1"/>
  <c r="Q112" i="1"/>
  <c r="N112" i="1"/>
  <c r="M112" i="1"/>
  <c r="J112" i="1"/>
  <c r="I112" i="1"/>
  <c r="F112" i="1"/>
  <c r="E112" i="1"/>
  <c r="C112" i="1"/>
  <c r="S112" i="1" s="1"/>
  <c r="B112" i="1"/>
  <c r="V111" i="1"/>
  <c r="U111" i="1"/>
  <c r="R111" i="1"/>
  <c r="Q111" i="1"/>
  <c r="N111" i="1"/>
  <c r="M111" i="1"/>
  <c r="J111" i="1"/>
  <c r="I111" i="1"/>
  <c r="F111" i="1"/>
  <c r="E111" i="1"/>
  <c r="C111" i="1"/>
  <c r="B111" i="1"/>
  <c r="V110" i="1"/>
  <c r="U110" i="1"/>
  <c r="R110" i="1"/>
  <c r="Q110" i="1"/>
  <c r="N110" i="1"/>
  <c r="M110" i="1"/>
  <c r="J110" i="1"/>
  <c r="I110" i="1"/>
  <c r="F110" i="1"/>
  <c r="E110" i="1"/>
  <c r="C110" i="1"/>
  <c r="B110" i="1"/>
  <c r="V109" i="1"/>
  <c r="U109" i="1"/>
  <c r="R109" i="1"/>
  <c r="Q109" i="1"/>
  <c r="N109" i="1"/>
  <c r="M109" i="1"/>
  <c r="J109" i="1"/>
  <c r="I109" i="1"/>
  <c r="F109" i="1"/>
  <c r="E109" i="1"/>
  <c r="C109" i="1"/>
  <c r="B109" i="1"/>
  <c r="V108" i="1"/>
  <c r="U108" i="1"/>
  <c r="R108" i="1"/>
  <c r="Q108" i="1"/>
  <c r="N108" i="1"/>
  <c r="M108" i="1"/>
  <c r="J108" i="1"/>
  <c r="I108" i="1"/>
  <c r="F108" i="1"/>
  <c r="E108" i="1"/>
  <c r="C108" i="1"/>
  <c r="B108" i="1"/>
  <c r="V107" i="1"/>
  <c r="U107" i="1"/>
  <c r="R107" i="1"/>
  <c r="Q107" i="1"/>
  <c r="N107" i="1"/>
  <c r="M107" i="1"/>
  <c r="J107" i="1"/>
  <c r="I107" i="1"/>
  <c r="F107" i="1"/>
  <c r="E107" i="1"/>
  <c r="C107" i="1"/>
  <c r="B107" i="1"/>
  <c r="V106" i="1"/>
  <c r="U106" i="1"/>
  <c r="R106" i="1"/>
  <c r="Q106" i="1"/>
  <c r="N106" i="1"/>
  <c r="M106" i="1"/>
  <c r="J106" i="1"/>
  <c r="I106" i="1"/>
  <c r="F106" i="1"/>
  <c r="E106" i="1"/>
  <c r="C106" i="1"/>
  <c r="B106" i="1"/>
  <c r="V105" i="1"/>
  <c r="U105" i="1"/>
  <c r="R105" i="1"/>
  <c r="Q105" i="1"/>
  <c r="N105" i="1"/>
  <c r="M105" i="1"/>
  <c r="J105" i="1"/>
  <c r="I105" i="1"/>
  <c r="F105" i="1"/>
  <c r="E105" i="1"/>
  <c r="C105" i="1"/>
  <c r="B105" i="1"/>
  <c r="V104" i="1"/>
  <c r="U104" i="1"/>
  <c r="R104" i="1"/>
  <c r="Q104" i="1"/>
  <c r="N104" i="1"/>
  <c r="M104" i="1"/>
  <c r="J104" i="1"/>
  <c r="I104" i="1"/>
  <c r="F104" i="1"/>
  <c r="E104" i="1"/>
  <c r="C104" i="1"/>
  <c r="B104" i="1"/>
  <c r="V103" i="1"/>
  <c r="U103" i="1"/>
  <c r="R103" i="1"/>
  <c r="Q103" i="1"/>
  <c r="N103" i="1"/>
  <c r="M103" i="1"/>
  <c r="J103" i="1"/>
  <c r="I103" i="1"/>
  <c r="F103" i="1"/>
  <c r="E103" i="1"/>
  <c r="C103" i="1"/>
  <c r="B103" i="1"/>
  <c r="V102" i="1"/>
  <c r="U102" i="1"/>
  <c r="R102" i="1"/>
  <c r="Q102" i="1"/>
  <c r="N102" i="1"/>
  <c r="M102" i="1"/>
  <c r="J102" i="1"/>
  <c r="I102" i="1"/>
  <c r="F102" i="1"/>
  <c r="E102" i="1"/>
  <c r="C102" i="1"/>
  <c r="B102" i="1"/>
  <c r="V101" i="1"/>
  <c r="U101" i="1"/>
  <c r="R101" i="1"/>
  <c r="Q101" i="1"/>
  <c r="N101" i="1"/>
  <c r="M101" i="1"/>
  <c r="J101" i="1"/>
  <c r="I101" i="1"/>
  <c r="F101" i="1"/>
  <c r="E101" i="1"/>
  <c r="C101" i="1"/>
  <c r="B101" i="1"/>
  <c r="V100" i="1"/>
  <c r="U100" i="1"/>
  <c r="R100" i="1"/>
  <c r="Q100" i="1"/>
  <c r="N100" i="1"/>
  <c r="M100" i="1"/>
  <c r="J100" i="1"/>
  <c r="I100" i="1"/>
  <c r="F100" i="1"/>
  <c r="E100" i="1"/>
  <c r="C100" i="1"/>
  <c r="B100" i="1"/>
  <c r="V99" i="1"/>
  <c r="U99" i="1"/>
  <c r="R99" i="1"/>
  <c r="Q99" i="1"/>
  <c r="N99" i="1"/>
  <c r="M99" i="1"/>
  <c r="J99" i="1"/>
  <c r="I99" i="1"/>
  <c r="F99" i="1"/>
  <c r="E99" i="1"/>
  <c r="C99" i="1"/>
  <c r="B99" i="1"/>
  <c r="V98" i="1"/>
  <c r="U98" i="1"/>
  <c r="R98" i="1"/>
  <c r="Q98" i="1"/>
  <c r="N98" i="1"/>
  <c r="M98" i="1"/>
  <c r="J98" i="1"/>
  <c r="I98" i="1"/>
  <c r="F98" i="1"/>
  <c r="E98" i="1"/>
  <c r="C98" i="1"/>
  <c r="B98" i="1"/>
  <c r="V97" i="1"/>
  <c r="U97" i="1"/>
  <c r="R97" i="1"/>
  <c r="Q97" i="1"/>
  <c r="N97" i="1"/>
  <c r="M97" i="1"/>
  <c r="J97" i="1"/>
  <c r="I97" i="1"/>
  <c r="F97" i="1"/>
  <c r="E97" i="1"/>
  <c r="C97" i="1"/>
  <c r="B97" i="1"/>
  <c r="V96" i="1"/>
  <c r="U96" i="1"/>
  <c r="R96" i="1"/>
  <c r="Q96" i="1"/>
  <c r="N96" i="1"/>
  <c r="M96" i="1"/>
  <c r="J96" i="1"/>
  <c r="I96" i="1"/>
  <c r="F96" i="1"/>
  <c r="E96" i="1"/>
  <c r="C96" i="1"/>
  <c r="B96" i="1"/>
  <c r="V95" i="1"/>
  <c r="U95" i="1"/>
  <c r="R95" i="1"/>
  <c r="Q95" i="1"/>
  <c r="N95" i="1"/>
  <c r="M95" i="1"/>
  <c r="J95" i="1"/>
  <c r="I95" i="1"/>
  <c r="F95" i="1"/>
  <c r="E95" i="1"/>
  <c r="C95" i="1"/>
  <c r="B95" i="1"/>
  <c r="V94" i="1"/>
  <c r="U94" i="1"/>
  <c r="R94" i="1"/>
  <c r="Q94" i="1"/>
  <c r="N94" i="1"/>
  <c r="M94" i="1"/>
  <c r="J94" i="1"/>
  <c r="I94" i="1"/>
  <c r="F94" i="1"/>
  <c r="E94" i="1"/>
  <c r="C94" i="1"/>
  <c r="B94" i="1"/>
  <c r="V93" i="1"/>
  <c r="U93" i="1"/>
  <c r="R93" i="1"/>
  <c r="Q93" i="1"/>
  <c r="N93" i="1"/>
  <c r="M93" i="1"/>
  <c r="J93" i="1"/>
  <c r="I93" i="1"/>
  <c r="F93" i="1"/>
  <c r="E93" i="1"/>
  <c r="C93" i="1"/>
  <c r="B93" i="1"/>
  <c r="V92" i="1"/>
  <c r="U92" i="1"/>
  <c r="R92" i="1"/>
  <c r="Q92" i="1"/>
  <c r="N92" i="1"/>
  <c r="M92" i="1"/>
  <c r="J92" i="1"/>
  <c r="I92" i="1"/>
  <c r="F92" i="1"/>
  <c r="E92" i="1"/>
  <c r="C92" i="1"/>
  <c r="B92" i="1"/>
  <c r="V91" i="1"/>
  <c r="U91" i="1"/>
  <c r="R91" i="1"/>
  <c r="Q91" i="1"/>
  <c r="N91" i="1"/>
  <c r="M91" i="1"/>
  <c r="J91" i="1"/>
  <c r="I91" i="1"/>
  <c r="F91" i="1"/>
  <c r="E91" i="1"/>
  <c r="C91" i="1"/>
  <c r="B91" i="1"/>
  <c r="V90" i="1"/>
  <c r="U90" i="1"/>
  <c r="R90" i="1"/>
  <c r="Q90" i="1"/>
  <c r="N90" i="1"/>
  <c r="M90" i="1"/>
  <c r="J90" i="1"/>
  <c r="I90" i="1"/>
  <c r="F90" i="1"/>
  <c r="E90" i="1"/>
  <c r="C90" i="1"/>
  <c r="B90" i="1"/>
  <c r="V89" i="1"/>
  <c r="U89" i="1"/>
  <c r="R89" i="1"/>
  <c r="Q89" i="1"/>
  <c r="N89" i="1"/>
  <c r="M89" i="1"/>
  <c r="J89" i="1"/>
  <c r="I89" i="1"/>
  <c r="F89" i="1"/>
  <c r="E89" i="1"/>
  <c r="C89" i="1"/>
  <c r="B89" i="1"/>
  <c r="V88" i="1"/>
  <c r="U88" i="1"/>
  <c r="R88" i="1"/>
  <c r="Q88" i="1"/>
  <c r="N88" i="1"/>
  <c r="M88" i="1"/>
  <c r="J88" i="1"/>
  <c r="I88" i="1"/>
  <c r="F88" i="1"/>
  <c r="E88" i="1"/>
  <c r="C88" i="1"/>
  <c r="B88" i="1"/>
  <c r="V87" i="1"/>
  <c r="U87" i="1"/>
  <c r="R87" i="1"/>
  <c r="Q87" i="1"/>
  <c r="N87" i="1"/>
  <c r="M87" i="1"/>
  <c r="J87" i="1"/>
  <c r="I87" i="1"/>
  <c r="F87" i="1"/>
  <c r="E87" i="1"/>
  <c r="C87" i="1"/>
  <c r="B87" i="1"/>
  <c r="V86" i="1"/>
  <c r="U86" i="1"/>
  <c r="R86" i="1"/>
  <c r="Q86" i="1"/>
  <c r="N86" i="1"/>
  <c r="M86" i="1"/>
  <c r="J86" i="1"/>
  <c r="I86" i="1"/>
  <c r="F86" i="1"/>
  <c r="E86" i="1"/>
  <c r="C86" i="1"/>
  <c r="B86" i="1"/>
  <c r="V85" i="1"/>
  <c r="U85" i="1"/>
  <c r="R85" i="1"/>
  <c r="Q85" i="1"/>
  <c r="N85" i="1"/>
  <c r="M85" i="1"/>
  <c r="J85" i="1"/>
  <c r="I85" i="1"/>
  <c r="F85" i="1"/>
  <c r="E85" i="1"/>
  <c r="C85" i="1"/>
  <c r="B85" i="1"/>
  <c r="V84" i="1"/>
  <c r="U84" i="1"/>
  <c r="R84" i="1"/>
  <c r="Q84" i="1"/>
  <c r="N84" i="1"/>
  <c r="M84" i="1"/>
  <c r="J84" i="1"/>
  <c r="I84" i="1"/>
  <c r="F84" i="1"/>
  <c r="E84" i="1"/>
  <c r="C84" i="1"/>
  <c r="B84" i="1"/>
  <c r="V83" i="1"/>
  <c r="U83" i="1"/>
  <c r="R83" i="1"/>
  <c r="Q83" i="1"/>
  <c r="N83" i="1"/>
  <c r="M83" i="1"/>
  <c r="J83" i="1"/>
  <c r="I83" i="1"/>
  <c r="F83" i="1"/>
  <c r="E83" i="1"/>
  <c r="C83" i="1"/>
  <c r="B83" i="1"/>
  <c r="V82" i="1"/>
  <c r="U82" i="1"/>
  <c r="R82" i="1"/>
  <c r="Q82" i="1"/>
  <c r="N82" i="1"/>
  <c r="M82" i="1"/>
  <c r="J82" i="1"/>
  <c r="I82" i="1"/>
  <c r="F82" i="1"/>
  <c r="E82" i="1"/>
  <c r="C82" i="1"/>
  <c r="B82" i="1"/>
  <c r="V81" i="1"/>
  <c r="U81" i="1"/>
  <c r="R81" i="1"/>
  <c r="Q81" i="1"/>
  <c r="N81" i="1"/>
  <c r="M81" i="1"/>
  <c r="J81" i="1"/>
  <c r="I81" i="1"/>
  <c r="F81" i="1"/>
  <c r="E81" i="1"/>
  <c r="C81" i="1"/>
  <c r="B81" i="1"/>
  <c r="V80" i="1"/>
  <c r="U80" i="1"/>
  <c r="R80" i="1"/>
  <c r="Q80" i="1"/>
  <c r="N80" i="1"/>
  <c r="M80" i="1"/>
  <c r="J80" i="1"/>
  <c r="I80" i="1"/>
  <c r="F80" i="1"/>
  <c r="E80" i="1"/>
  <c r="C80" i="1"/>
  <c r="B80" i="1"/>
  <c r="V79" i="1"/>
  <c r="U79" i="1"/>
  <c r="R79" i="1"/>
  <c r="Q79" i="1"/>
  <c r="N79" i="1"/>
  <c r="M79" i="1"/>
  <c r="J79" i="1"/>
  <c r="I79" i="1"/>
  <c r="F79" i="1"/>
  <c r="E79" i="1"/>
  <c r="C79" i="1"/>
  <c r="B79" i="1"/>
  <c r="V78" i="1"/>
  <c r="U78" i="1"/>
  <c r="R78" i="1"/>
  <c r="Q78" i="1"/>
  <c r="N78" i="1"/>
  <c r="M78" i="1"/>
  <c r="J78" i="1"/>
  <c r="I78" i="1"/>
  <c r="F78" i="1"/>
  <c r="E78" i="1"/>
  <c r="C78" i="1"/>
  <c r="B78" i="1"/>
  <c r="V77" i="1"/>
  <c r="U77" i="1"/>
  <c r="R77" i="1"/>
  <c r="Q77" i="1"/>
  <c r="N77" i="1"/>
  <c r="M77" i="1"/>
  <c r="J77" i="1"/>
  <c r="I77" i="1"/>
  <c r="F77" i="1"/>
  <c r="E77" i="1"/>
  <c r="C77" i="1"/>
  <c r="B77" i="1"/>
  <c r="V76" i="1"/>
  <c r="U76" i="1"/>
  <c r="R76" i="1"/>
  <c r="Q76" i="1"/>
  <c r="N76" i="1"/>
  <c r="M76" i="1"/>
  <c r="J76" i="1"/>
  <c r="I76" i="1"/>
  <c r="F76" i="1"/>
  <c r="E76" i="1"/>
  <c r="C76" i="1"/>
  <c r="B76" i="1"/>
  <c r="V75" i="1"/>
  <c r="U75" i="1"/>
  <c r="R75" i="1"/>
  <c r="Q75" i="1"/>
  <c r="N75" i="1"/>
  <c r="M75" i="1"/>
  <c r="J75" i="1"/>
  <c r="I75" i="1"/>
  <c r="F75" i="1"/>
  <c r="E75" i="1"/>
  <c r="C75" i="1"/>
  <c r="B75" i="1"/>
  <c r="V74" i="1"/>
  <c r="U74" i="1"/>
  <c r="R74" i="1"/>
  <c r="Q74" i="1"/>
  <c r="N74" i="1"/>
  <c r="M74" i="1"/>
  <c r="J74" i="1"/>
  <c r="I74" i="1"/>
  <c r="F74" i="1"/>
  <c r="E74" i="1"/>
  <c r="C74" i="1"/>
  <c r="B74" i="1"/>
  <c r="V73" i="1"/>
  <c r="U73" i="1"/>
  <c r="R73" i="1"/>
  <c r="Q73" i="1"/>
  <c r="N73" i="1"/>
  <c r="M73" i="1"/>
  <c r="J73" i="1"/>
  <c r="I73" i="1"/>
  <c r="F73" i="1"/>
  <c r="E73" i="1"/>
  <c r="C73" i="1"/>
  <c r="B73" i="1"/>
  <c r="V72" i="1"/>
  <c r="U72" i="1"/>
  <c r="R72" i="1"/>
  <c r="Q72" i="1"/>
  <c r="N72" i="1"/>
  <c r="M72" i="1"/>
  <c r="J72" i="1"/>
  <c r="I72" i="1"/>
  <c r="F72" i="1"/>
  <c r="E72" i="1"/>
  <c r="C72" i="1"/>
  <c r="B72" i="1"/>
  <c r="V71" i="1"/>
  <c r="U71" i="1"/>
  <c r="R71" i="1"/>
  <c r="Q71" i="1"/>
  <c r="N71" i="1"/>
  <c r="M71" i="1"/>
  <c r="J71" i="1"/>
  <c r="I71" i="1"/>
  <c r="F71" i="1"/>
  <c r="E71" i="1"/>
  <c r="C71" i="1"/>
  <c r="B71" i="1"/>
  <c r="V70" i="1"/>
  <c r="U70" i="1"/>
  <c r="R70" i="1"/>
  <c r="Q70" i="1"/>
  <c r="N70" i="1"/>
  <c r="M70" i="1"/>
  <c r="J70" i="1"/>
  <c r="I70" i="1"/>
  <c r="F70" i="1"/>
  <c r="E70" i="1"/>
  <c r="C70" i="1"/>
  <c r="B70" i="1"/>
  <c r="V69" i="1"/>
  <c r="U69" i="1"/>
  <c r="R69" i="1"/>
  <c r="Q69" i="1"/>
  <c r="N69" i="1"/>
  <c r="M69" i="1"/>
  <c r="J69" i="1"/>
  <c r="I69" i="1"/>
  <c r="F69" i="1"/>
  <c r="E69" i="1"/>
  <c r="C69" i="1"/>
  <c r="B69" i="1"/>
  <c r="V68" i="1"/>
  <c r="U68" i="1"/>
  <c r="R68" i="1"/>
  <c r="Q68" i="1"/>
  <c r="N68" i="1"/>
  <c r="M68" i="1"/>
  <c r="J68" i="1"/>
  <c r="I68" i="1"/>
  <c r="F68" i="1"/>
  <c r="E68" i="1"/>
  <c r="C68" i="1"/>
  <c r="B68" i="1"/>
  <c r="V67" i="1"/>
  <c r="U67" i="1"/>
  <c r="R67" i="1"/>
  <c r="Q67" i="1"/>
  <c r="N67" i="1"/>
  <c r="M67" i="1"/>
  <c r="J67" i="1"/>
  <c r="I67" i="1"/>
  <c r="F67" i="1"/>
  <c r="E67" i="1"/>
  <c r="C67" i="1"/>
  <c r="B67" i="1"/>
  <c r="V66" i="1"/>
  <c r="U66" i="1"/>
  <c r="R66" i="1"/>
  <c r="Q66" i="1"/>
  <c r="N66" i="1"/>
  <c r="M66" i="1"/>
  <c r="J66" i="1"/>
  <c r="I66" i="1"/>
  <c r="F66" i="1"/>
  <c r="E66" i="1"/>
  <c r="C66" i="1"/>
  <c r="B66" i="1"/>
  <c r="V65" i="1"/>
  <c r="U65" i="1"/>
  <c r="R65" i="1"/>
  <c r="Q65" i="1"/>
  <c r="N65" i="1"/>
  <c r="M65" i="1"/>
  <c r="J65" i="1"/>
  <c r="I65" i="1"/>
  <c r="F65" i="1"/>
  <c r="E65" i="1"/>
  <c r="C65" i="1"/>
  <c r="B65" i="1"/>
  <c r="V64" i="1"/>
  <c r="U64" i="1"/>
  <c r="R64" i="1"/>
  <c r="Q64" i="1"/>
  <c r="N64" i="1"/>
  <c r="M64" i="1"/>
  <c r="J64" i="1"/>
  <c r="I64" i="1"/>
  <c r="F64" i="1"/>
  <c r="E64" i="1"/>
  <c r="C64" i="1"/>
  <c r="B64" i="1"/>
  <c r="V63" i="1"/>
  <c r="U63" i="1"/>
  <c r="R63" i="1"/>
  <c r="Q63" i="1"/>
  <c r="N63" i="1"/>
  <c r="M63" i="1"/>
  <c r="J63" i="1"/>
  <c r="I63" i="1"/>
  <c r="F63" i="1"/>
  <c r="E63" i="1"/>
  <c r="C63" i="1"/>
  <c r="B63" i="1"/>
  <c r="V62" i="1"/>
  <c r="U62" i="1"/>
  <c r="R62" i="1"/>
  <c r="Q62" i="1"/>
  <c r="N62" i="1"/>
  <c r="M62" i="1"/>
  <c r="J62" i="1"/>
  <c r="I62" i="1"/>
  <c r="F62" i="1"/>
  <c r="E62" i="1"/>
  <c r="C62" i="1"/>
  <c r="B62" i="1"/>
  <c r="V61" i="1"/>
  <c r="U61" i="1"/>
  <c r="R61" i="1"/>
  <c r="Q61" i="1"/>
  <c r="N61" i="1"/>
  <c r="M61" i="1"/>
  <c r="J61" i="1"/>
  <c r="I61" i="1"/>
  <c r="F61" i="1"/>
  <c r="E61" i="1"/>
  <c r="C61" i="1"/>
  <c r="B61" i="1"/>
  <c r="V60" i="1"/>
  <c r="U60" i="1"/>
  <c r="R60" i="1"/>
  <c r="Q60" i="1"/>
  <c r="N60" i="1"/>
  <c r="M60" i="1"/>
  <c r="J60" i="1"/>
  <c r="I60" i="1"/>
  <c r="F60" i="1"/>
  <c r="E60" i="1"/>
  <c r="C60" i="1"/>
  <c r="B60" i="1"/>
  <c r="V59" i="1"/>
  <c r="U59" i="1"/>
  <c r="R59" i="1"/>
  <c r="Q59" i="1"/>
  <c r="N59" i="1"/>
  <c r="M59" i="1"/>
  <c r="J59" i="1"/>
  <c r="I59" i="1"/>
  <c r="F59" i="1"/>
  <c r="E59" i="1"/>
  <c r="C59" i="1"/>
  <c r="B59" i="1"/>
  <c r="V58" i="1"/>
  <c r="U58" i="1"/>
  <c r="R58" i="1"/>
  <c r="Q58" i="1"/>
  <c r="N58" i="1"/>
  <c r="M58" i="1"/>
  <c r="J58" i="1"/>
  <c r="I58" i="1"/>
  <c r="F58" i="1"/>
  <c r="E58" i="1"/>
  <c r="C58" i="1"/>
  <c r="B58" i="1"/>
  <c r="V57" i="1"/>
  <c r="U57" i="1"/>
  <c r="R57" i="1"/>
  <c r="Q57" i="1"/>
  <c r="N57" i="1"/>
  <c r="M57" i="1"/>
  <c r="J57" i="1"/>
  <c r="I57" i="1"/>
  <c r="F57" i="1"/>
  <c r="E57" i="1"/>
  <c r="C57" i="1"/>
  <c r="B57" i="1"/>
  <c r="V56" i="1"/>
  <c r="U56" i="1"/>
  <c r="R56" i="1"/>
  <c r="Q56" i="1"/>
  <c r="N56" i="1"/>
  <c r="M56" i="1"/>
  <c r="J56" i="1"/>
  <c r="I56" i="1"/>
  <c r="F56" i="1"/>
  <c r="E56" i="1"/>
  <c r="C56" i="1"/>
  <c r="B56" i="1"/>
  <c r="V55" i="1"/>
  <c r="U55" i="1"/>
  <c r="R55" i="1"/>
  <c r="Q55" i="1"/>
  <c r="N55" i="1"/>
  <c r="M55" i="1"/>
  <c r="J55" i="1"/>
  <c r="I55" i="1"/>
  <c r="F55" i="1"/>
  <c r="E55" i="1"/>
  <c r="C55" i="1"/>
  <c r="B55" i="1"/>
  <c r="V54" i="1"/>
  <c r="U54" i="1"/>
  <c r="R54" i="1"/>
  <c r="Q54" i="1"/>
  <c r="N54" i="1"/>
  <c r="M54" i="1"/>
  <c r="J54" i="1"/>
  <c r="I54" i="1"/>
  <c r="F54" i="1"/>
  <c r="E54" i="1"/>
  <c r="C54" i="1"/>
  <c r="B54" i="1"/>
  <c r="V53" i="1"/>
  <c r="U53" i="1"/>
  <c r="R53" i="1"/>
  <c r="Q53" i="1"/>
  <c r="N53" i="1"/>
  <c r="M53" i="1"/>
  <c r="J53" i="1"/>
  <c r="I53" i="1"/>
  <c r="F53" i="1"/>
  <c r="E53" i="1"/>
  <c r="C53" i="1"/>
  <c r="B53" i="1"/>
  <c r="V52" i="1"/>
  <c r="U52" i="1"/>
  <c r="R52" i="1"/>
  <c r="Q52" i="1"/>
  <c r="N52" i="1"/>
  <c r="M52" i="1"/>
  <c r="J52" i="1"/>
  <c r="I52" i="1"/>
  <c r="F52" i="1"/>
  <c r="E52" i="1"/>
  <c r="C52" i="1"/>
  <c r="B52" i="1"/>
  <c r="V51" i="1"/>
  <c r="U51" i="1"/>
  <c r="R51" i="1"/>
  <c r="Q51" i="1"/>
  <c r="N51" i="1"/>
  <c r="M51" i="1"/>
  <c r="J51" i="1"/>
  <c r="I51" i="1"/>
  <c r="F51" i="1"/>
  <c r="E51" i="1"/>
  <c r="C51" i="1"/>
  <c r="B51" i="1"/>
  <c r="V50" i="1"/>
  <c r="U50" i="1"/>
  <c r="R50" i="1"/>
  <c r="Q50" i="1"/>
  <c r="N50" i="1"/>
  <c r="M50" i="1"/>
  <c r="J50" i="1"/>
  <c r="I50" i="1"/>
  <c r="F50" i="1"/>
  <c r="E50" i="1"/>
  <c r="C50" i="1"/>
  <c r="B50" i="1"/>
  <c r="V49" i="1"/>
  <c r="U49" i="1"/>
  <c r="R49" i="1"/>
  <c r="Q49" i="1"/>
  <c r="N49" i="1"/>
  <c r="M49" i="1"/>
  <c r="J49" i="1"/>
  <c r="I49" i="1"/>
  <c r="F49" i="1"/>
  <c r="E49" i="1"/>
  <c r="C49" i="1"/>
  <c r="B49" i="1"/>
  <c r="V48" i="1"/>
  <c r="U48" i="1"/>
  <c r="R48" i="1"/>
  <c r="Q48" i="1"/>
  <c r="N48" i="1"/>
  <c r="M48" i="1"/>
  <c r="J48" i="1"/>
  <c r="I48" i="1"/>
  <c r="F48" i="1"/>
  <c r="E48" i="1"/>
  <c r="C48" i="1"/>
  <c r="B48" i="1"/>
  <c r="V47" i="1"/>
  <c r="U47" i="1"/>
  <c r="R47" i="1"/>
  <c r="Q47" i="1"/>
  <c r="N47" i="1"/>
  <c r="M47" i="1"/>
  <c r="J47" i="1"/>
  <c r="I47" i="1"/>
  <c r="F47" i="1"/>
  <c r="E47" i="1"/>
  <c r="C47" i="1"/>
  <c r="B47" i="1"/>
  <c r="V46" i="1"/>
  <c r="U46" i="1"/>
  <c r="R46" i="1"/>
  <c r="Q46" i="1"/>
  <c r="N46" i="1"/>
  <c r="M46" i="1"/>
  <c r="J46" i="1"/>
  <c r="I46" i="1"/>
  <c r="F46" i="1"/>
  <c r="E46" i="1"/>
  <c r="C46" i="1"/>
  <c r="B46" i="1"/>
  <c r="V45" i="1"/>
  <c r="U45" i="1"/>
  <c r="R45" i="1"/>
  <c r="Q45" i="1"/>
  <c r="N45" i="1"/>
  <c r="M45" i="1"/>
  <c r="J45" i="1"/>
  <c r="I45" i="1"/>
  <c r="F45" i="1"/>
  <c r="E45" i="1"/>
  <c r="C45" i="1"/>
  <c r="B45" i="1"/>
  <c r="V44" i="1"/>
  <c r="U44" i="1"/>
  <c r="R44" i="1"/>
  <c r="Q44" i="1"/>
  <c r="N44" i="1"/>
  <c r="M44" i="1"/>
  <c r="J44" i="1"/>
  <c r="I44" i="1"/>
  <c r="F44" i="1"/>
  <c r="E44" i="1"/>
  <c r="C44" i="1"/>
  <c r="B44" i="1"/>
  <c r="V43" i="1"/>
  <c r="U43" i="1"/>
  <c r="R43" i="1"/>
  <c r="Q43" i="1"/>
  <c r="N43" i="1"/>
  <c r="M43" i="1"/>
  <c r="J43" i="1"/>
  <c r="I43" i="1"/>
  <c r="F43" i="1"/>
  <c r="E43" i="1"/>
  <c r="C43" i="1"/>
  <c r="B43" i="1"/>
  <c r="V42" i="1"/>
  <c r="U42" i="1"/>
  <c r="R42" i="1"/>
  <c r="Q42" i="1"/>
  <c r="N42" i="1"/>
  <c r="M42" i="1"/>
  <c r="J42" i="1"/>
  <c r="I42" i="1"/>
  <c r="F42" i="1"/>
  <c r="E42" i="1"/>
  <c r="C42" i="1"/>
  <c r="B42" i="1"/>
  <c r="V41" i="1"/>
  <c r="U41" i="1"/>
  <c r="R41" i="1"/>
  <c r="Q41" i="1"/>
  <c r="N41" i="1"/>
  <c r="M41" i="1"/>
  <c r="J41" i="1"/>
  <c r="I41" i="1"/>
  <c r="F41" i="1"/>
  <c r="E41" i="1"/>
  <c r="C41" i="1"/>
  <c r="B41" i="1"/>
  <c r="V40" i="1"/>
  <c r="U40" i="1"/>
  <c r="R40" i="1"/>
  <c r="Q40" i="1"/>
  <c r="N40" i="1"/>
  <c r="M40" i="1"/>
  <c r="J40" i="1"/>
  <c r="I40" i="1"/>
  <c r="F40" i="1"/>
  <c r="E40" i="1"/>
  <c r="C40" i="1"/>
  <c r="B40" i="1"/>
  <c r="V39" i="1"/>
  <c r="U39" i="1"/>
  <c r="R39" i="1"/>
  <c r="Q39" i="1"/>
  <c r="N39" i="1"/>
  <c r="M39" i="1"/>
  <c r="J39" i="1"/>
  <c r="I39" i="1"/>
  <c r="F39" i="1"/>
  <c r="E39" i="1"/>
  <c r="C39" i="1"/>
  <c r="B39" i="1"/>
  <c r="V38" i="1"/>
  <c r="U38" i="1"/>
  <c r="R38" i="1"/>
  <c r="Q38" i="1"/>
  <c r="N38" i="1"/>
  <c r="M38" i="1"/>
  <c r="J38" i="1"/>
  <c r="I38" i="1"/>
  <c r="F38" i="1"/>
  <c r="E38" i="1"/>
  <c r="C38" i="1"/>
  <c r="S38" i="1" s="1"/>
  <c r="B38" i="1"/>
  <c r="V37" i="1"/>
  <c r="U37" i="1"/>
  <c r="R37" i="1"/>
  <c r="Q37" i="1"/>
  <c r="N37" i="1"/>
  <c r="M37" i="1"/>
  <c r="J37" i="1"/>
  <c r="I37" i="1"/>
  <c r="F37" i="1"/>
  <c r="E37" i="1"/>
  <c r="C37" i="1"/>
  <c r="B37" i="1"/>
  <c r="V36" i="1"/>
  <c r="U36" i="1"/>
  <c r="R36" i="1"/>
  <c r="Q36" i="1"/>
  <c r="N36" i="1"/>
  <c r="M36" i="1"/>
  <c r="J36" i="1"/>
  <c r="I36" i="1"/>
  <c r="F36" i="1"/>
  <c r="E36" i="1"/>
  <c r="C36" i="1"/>
  <c r="B36" i="1"/>
  <c r="V35" i="1"/>
  <c r="U35" i="1"/>
  <c r="R35" i="1"/>
  <c r="Q35" i="1"/>
  <c r="N35" i="1"/>
  <c r="M35" i="1"/>
  <c r="J35" i="1"/>
  <c r="I35" i="1"/>
  <c r="F35" i="1"/>
  <c r="E35" i="1"/>
  <c r="C35" i="1"/>
  <c r="B35" i="1"/>
  <c r="V34" i="1"/>
  <c r="U34" i="1"/>
  <c r="R34" i="1"/>
  <c r="Q34" i="1"/>
  <c r="N34" i="1"/>
  <c r="M34" i="1"/>
  <c r="J34" i="1"/>
  <c r="I34" i="1"/>
  <c r="F34" i="1"/>
  <c r="E34" i="1"/>
  <c r="C34" i="1"/>
  <c r="B34" i="1"/>
  <c r="V33" i="1"/>
  <c r="U33" i="1"/>
  <c r="R33" i="1"/>
  <c r="Q33" i="1"/>
  <c r="N33" i="1"/>
  <c r="M33" i="1"/>
  <c r="J33" i="1"/>
  <c r="I33" i="1"/>
  <c r="F33" i="1"/>
  <c r="E33" i="1"/>
  <c r="C33" i="1"/>
  <c r="B33" i="1"/>
  <c r="V32" i="1"/>
  <c r="U32" i="1"/>
  <c r="R32" i="1"/>
  <c r="Q32" i="1"/>
  <c r="N32" i="1"/>
  <c r="M32" i="1"/>
  <c r="J32" i="1"/>
  <c r="I32" i="1"/>
  <c r="F32" i="1"/>
  <c r="E32" i="1"/>
  <c r="C32" i="1"/>
  <c r="B32" i="1"/>
  <c r="V31" i="1"/>
  <c r="U31" i="1"/>
  <c r="R31" i="1"/>
  <c r="Q31" i="1"/>
  <c r="N31" i="1"/>
  <c r="M31" i="1"/>
  <c r="J31" i="1"/>
  <c r="I31" i="1"/>
  <c r="F31" i="1"/>
  <c r="E31" i="1"/>
  <c r="C31" i="1"/>
  <c r="B31" i="1"/>
  <c r="V30" i="1"/>
  <c r="U30" i="1"/>
  <c r="R30" i="1"/>
  <c r="Q30" i="1"/>
  <c r="N30" i="1"/>
  <c r="M30" i="1"/>
  <c r="J30" i="1"/>
  <c r="I30" i="1"/>
  <c r="F30" i="1"/>
  <c r="E30" i="1"/>
  <c r="C30" i="1"/>
  <c r="B30" i="1"/>
  <c r="V29" i="1"/>
  <c r="U29" i="1"/>
  <c r="R29" i="1"/>
  <c r="Q29" i="1"/>
  <c r="N29" i="1"/>
  <c r="M29" i="1"/>
  <c r="J29" i="1"/>
  <c r="I29" i="1"/>
  <c r="F29" i="1"/>
  <c r="E29" i="1"/>
  <c r="C29" i="1"/>
  <c r="B29" i="1"/>
  <c r="V28" i="1"/>
  <c r="U28" i="1"/>
  <c r="R28" i="1"/>
  <c r="Q28" i="1"/>
  <c r="N28" i="1"/>
  <c r="M28" i="1"/>
  <c r="J28" i="1"/>
  <c r="I28" i="1"/>
  <c r="F28" i="1"/>
  <c r="E28" i="1"/>
  <c r="C28" i="1"/>
  <c r="B28" i="1"/>
  <c r="V27" i="1"/>
  <c r="U27" i="1"/>
  <c r="R27" i="1"/>
  <c r="Q27" i="1"/>
  <c r="N27" i="1"/>
  <c r="M27" i="1"/>
  <c r="J27" i="1"/>
  <c r="I27" i="1"/>
  <c r="F27" i="1"/>
  <c r="E27" i="1"/>
  <c r="C27" i="1"/>
  <c r="B27" i="1"/>
  <c r="V26" i="1"/>
  <c r="U26" i="1"/>
  <c r="R26" i="1"/>
  <c r="Q26" i="1"/>
  <c r="N26" i="1"/>
  <c r="M26" i="1"/>
  <c r="J26" i="1"/>
  <c r="I26" i="1"/>
  <c r="F26" i="1"/>
  <c r="E26" i="1"/>
  <c r="C26" i="1"/>
  <c r="B26" i="1"/>
  <c r="V25" i="1"/>
  <c r="U25" i="1"/>
  <c r="R25" i="1"/>
  <c r="Q25" i="1"/>
  <c r="N25" i="1"/>
  <c r="M25" i="1"/>
  <c r="J25" i="1"/>
  <c r="I25" i="1"/>
  <c r="F25" i="1"/>
  <c r="E25" i="1"/>
  <c r="C25" i="1"/>
  <c r="B25" i="1"/>
  <c r="V24" i="1"/>
  <c r="U24" i="1"/>
  <c r="R24" i="1"/>
  <c r="Q24" i="1"/>
  <c r="N24" i="1"/>
  <c r="M24" i="1"/>
  <c r="J24" i="1"/>
  <c r="I24" i="1"/>
  <c r="F24" i="1"/>
  <c r="E24" i="1"/>
  <c r="C24" i="1"/>
  <c r="B24" i="1"/>
  <c r="V23" i="1"/>
  <c r="U23" i="1"/>
  <c r="R23" i="1"/>
  <c r="Q23" i="1"/>
  <c r="N23" i="1"/>
  <c r="M23" i="1"/>
  <c r="J23" i="1"/>
  <c r="I23" i="1"/>
  <c r="F23" i="1"/>
  <c r="E23" i="1"/>
  <c r="C23" i="1"/>
  <c r="B23" i="1"/>
  <c r="V22" i="1"/>
  <c r="U22" i="1"/>
  <c r="R22" i="1"/>
  <c r="Q22" i="1"/>
  <c r="N22" i="1"/>
  <c r="M22" i="1"/>
  <c r="J22" i="1"/>
  <c r="I22" i="1"/>
  <c r="F22" i="1"/>
  <c r="E22" i="1"/>
  <c r="C22" i="1"/>
  <c r="B22" i="1"/>
  <c r="V21" i="1"/>
  <c r="U21" i="1"/>
  <c r="R21" i="1"/>
  <c r="Q21" i="1"/>
  <c r="N21" i="1"/>
  <c r="M21" i="1"/>
  <c r="J21" i="1"/>
  <c r="I21" i="1"/>
  <c r="F21" i="1"/>
  <c r="E21" i="1"/>
  <c r="C21" i="1"/>
  <c r="B21" i="1"/>
  <c r="V20" i="1"/>
  <c r="U20" i="1"/>
  <c r="R20" i="1"/>
  <c r="Q20" i="1"/>
  <c r="N20" i="1"/>
  <c r="M20" i="1"/>
  <c r="J20" i="1"/>
  <c r="I20" i="1"/>
  <c r="F20" i="1"/>
  <c r="E20" i="1"/>
  <c r="C20" i="1"/>
  <c r="B20" i="1"/>
  <c r="V19" i="1"/>
  <c r="U19" i="1"/>
  <c r="R19" i="1"/>
  <c r="Q19" i="1"/>
  <c r="N19" i="1"/>
  <c r="M19" i="1"/>
  <c r="J19" i="1"/>
  <c r="I19" i="1"/>
  <c r="F19" i="1"/>
  <c r="E19" i="1"/>
  <c r="C19" i="1"/>
  <c r="B19" i="1"/>
  <c r="V18" i="1"/>
  <c r="U18" i="1"/>
  <c r="R18" i="1"/>
  <c r="Q18" i="1"/>
  <c r="N18" i="1"/>
  <c r="M18" i="1"/>
  <c r="J18" i="1"/>
  <c r="I18" i="1"/>
  <c r="F18" i="1"/>
  <c r="E18" i="1"/>
  <c r="C18" i="1"/>
  <c r="B18" i="1"/>
  <c r="V17" i="1"/>
  <c r="U17" i="1"/>
  <c r="R17" i="1"/>
  <c r="Q17" i="1"/>
  <c r="N17" i="1"/>
  <c r="M17" i="1"/>
  <c r="J17" i="1"/>
  <c r="I17" i="1"/>
  <c r="F17" i="1"/>
  <c r="E17" i="1"/>
  <c r="C17" i="1"/>
  <c r="B17" i="1"/>
  <c r="V16" i="1"/>
  <c r="U16" i="1"/>
  <c r="R16" i="1"/>
  <c r="Q16" i="1"/>
  <c r="N16" i="1"/>
  <c r="M16" i="1"/>
  <c r="J16" i="1"/>
  <c r="I16" i="1"/>
  <c r="F16" i="1"/>
  <c r="E16" i="1"/>
  <c r="C16" i="1"/>
  <c r="B16" i="1"/>
  <c r="V15" i="1"/>
  <c r="U15" i="1"/>
  <c r="R15" i="1"/>
  <c r="Q15" i="1"/>
  <c r="N15" i="1"/>
  <c r="M15" i="1"/>
  <c r="J15" i="1"/>
  <c r="I15" i="1"/>
  <c r="F15" i="1"/>
  <c r="E15" i="1"/>
  <c r="C15" i="1"/>
  <c r="B15" i="1"/>
  <c r="V14" i="1"/>
  <c r="U14" i="1"/>
  <c r="R14" i="1"/>
  <c r="Q14" i="1"/>
  <c r="N14" i="1"/>
  <c r="M14" i="1"/>
  <c r="J14" i="1"/>
  <c r="I14" i="1"/>
  <c r="F14" i="1"/>
  <c r="E14" i="1"/>
  <c r="C14" i="1"/>
  <c r="B14" i="1"/>
  <c r="V13" i="1"/>
  <c r="U13" i="1"/>
  <c r="R13" i="1"/>
  <c r="Q13" i="1"/>
  <c r="N13" i="1"/>
  <c r="M13" i="1"/>
  <c r="J13" i="1"/>
  <c r="I13" i="1"/>
  <c r="F13" i="1"/>
  <c r="E13" i="1"/>
  <c r="C13" i="1"/>
  <c r="B13" i="1"/>
  <c r="V12" i="1"/>
  <c r="U12" i="1"/>
  <c r="R12" i="1"/>
  <c r="Q12" i="1"/>
  <c r="N12" i="1"/>
  <c r="M12" i="1"/>
  <c r="J12" i="1"/>
  <c r="I12" i="1"/>
  <c r="F12" i="1"/>
  <c r="E12" i="1"/>
  <c r="C12" i="1"/>
  <c r="B12" i="1"/>
  <c r="V11" i="1"/>
  <c r="U11" i="1"/>
  <c r="R11" i="1"/>
  <c r="Q11" i="1"/>
  <c r="N11" i="1"/>
  <c r="M11" i="1"/>
  <c r="J11" i="1"/>
  <c r="I11" i="1"/>
  <c r="F11" i="1"/>
  <c r="E11" i="1"/>
  <c r="C11" i="1"/>
  <c r="B11" i="1"/>
  <c r="V10" i="1"/>
  <c r="U10" i="1"/>
  <c r="R10" i="1"/>
  <c r="Q10" i="1"/>
  <c r="N10" i="1"/>
  <c r="M10" i="1"/>
  <c r="J10" i="1"/>
  <c r="I10" i="1"/>
  <c r="F10" i="1"/>
  <c r="E10" i="1"/>
  <c r="C10" i="1"/>
  <c r="B10" i="1"/>
  <c r="L139" i="2" l="1"/>
  <c r="AE139" i="2" s="1"/>
  <c r="L135" i="2"/>
  <c r="AE135" i="2" s="1"/>
  <c r="T97" i="2"/>
  <c r="D83" i="2"/>
  <c r="AC83" i="2" s="1"/>
  <c r="L111" i="2"/>
  <c r="D91" i="2"/>
  <c r="AC91" i="2" s="1"/>
  <c r="T71" i="2"/>
  <c r="AG71" i="2" s="1"/>
  <c r="L303" i="2"/>
  <c r="AE303" i="2" s="1"/>
  <c r="L313" i="2"/>
  <c r="AE313" i="2" s="1"/>
  <c r="L289" i="2"/>
  <c r="AE289" i="2" s="1"/>
  <c r="L277" i="2"/>
  <c r="AE277" i="2" s="1"/>
  <c r="L257" i="2"/>
  <c r="AE257" i="2" s="1"/>
  <c r="L279" i="2"/>
  <c r="AE279" i="2" s="1"/>
  <c r="AC140" i="2"/>
  <c r="L189" i="2"/>
  <c r="L307" i="2"/>
  <c r="AE307" i="2" s="1"/>
  <c r="L310" i="2"/>
  <c r="AE310" i="2" s="1"/>
  <c r="L263" i="2"/>
  <c r="AE263" i="2" s="1"/>
  <c r="L192" i="2"/>
  <c r="AE192" i="2" s="1"/>
  <c r="L200" i="2"/>
  <c r="AE200" i="2" s="1"/>
  <c r="L180" i="2"/>
  <c r="AE180" i="2" s="1"/>
  <c r="L248" i="2"/>
  <c r="AE248" i="2" s="1"/>
  <c r="L150" i="2"/>
  <c r="AE150" i="2" s="1"/>
  <c r="L174" i="2"/>
  <c r="AE174" i="2" s="1"/>
  <c r="L131" i="2"/>
  <c r="AE131" i="2" s="1"/>
  <c r="L312" i="2"/>
  <c r="L255" i="2"/>
  <c r="AE255" i="2" s="1"/>
  <c r="L232" i="2"/>
  <c r="L144" i="2"/>
  <c r="AE144" i="2" s="1"/>
  <c r="L160" i="2"/>
  <c r="AE160" i="2" s="1"/>
  <c r="L208" i="2"/>
  <c r="AE208" i="2" s="1"/>
  <c r="T127" i="2"/>
  <c r="W76" i="1"/>
  <c r="O78" i="1"/>
  <c r="O299" i="1"/>
  <c r="W299" i="1"/>
  <c r="G301" i="1"/>
  <c r="O301" i="1"/>
  <c r="W301" i="1"/>
  <c r="G302" i="1"/>
  <c r="O302" i="1"/>
  <c r="G303" i="1"/>
  <c r="T189" i="2"/>
  <c r="D131" i="2"/>
  <c r="AC131" i="2" s="1"/>
  <c r="T123" i="2"/>
  <c r="T107" i="2"/>
  <c r="AG107" i="2" s="1"/>
  <c r="T103" i="2"/>
  <c r="AG103" i="2" s="1"/>
  <c r="D97" i="2"/>
  <c r="T89" i="2"/>
  <c r="T79" i="2"/>
  <c r="AG79" i="2" s="1"/>
  <c r="AD304" i="2"/>
  <c r="D139" i="2"/>
  <c r="AC139" i="2" s="1"/>
  <c r="P129" i="2"/>
  <c r="AF129" i="2" s="1"/>
  <c r="P121" i="2"/>
  <c r="AF121" i="2" s="1"/>
  <c r="D107" i="2"/>
  <c r="AC107" i="2" s="1"/>
  <c r="T93" i="2"/>
  <c r="AG93" i="2" s="1"/>
  <c r="D87" i="2"/>
  <c r="AC87" i="2" s="1"/>
  <c r="T178" i="2"/>
  <c r="AH267" i="2"/>
  <c r="L91" i="2"/>
  <c r="AE91" i="2" s="1"/>
  <c r="H162" i="2"/>
  <c r="AD162" i="2" s="1"/>
  <c r="H75" i="2"/>
  <c r="AD75" i="2" s="1"/>
  <c r="T33" i="2"/>
  <c r="AG33" i="2" s="1"/>
  <c r="X152" i="2"/>
  <c r="AH152" i="2" s="1"/>
  <c r="H137" i="2"/>
  <c r="H129" i="2"/>
  <c r="AD129" i="2" s="1"/>
  <c r="X113" i="2"/>
  <c r="L83" i="2"/>
  <c r="AE83" i="2" s="1"/>
  <c r="AE189" i="2"/>
  <c r="G88" i="1"/>
  <c r="AH321" i="2"/>
  <c r="AE312" i="2"/>
  <c r="AD257" i="2"/>
  <c r="AD279" i="2"/>
  <c r="AH275" i="2"/>
  <c r="AG259" i="2"/>
  <c r="AG253" i="2"/>
  <c r="AD248" i="2"/>
  <c r="AG230" i="2"/>
  <c r="AH234" i="2"/>
  <c r="AE232" i="2"/>
  <c r="AD212" i="2"/>
  <c r="AC228" i="2"/>
  <c r="AC248" i="2"/>
  <c r="AH164" i="2"/>
  <c r="AE111" i="2"/>
  <c r="AD191" i="2"/>
  <c r="AF162" i="2"/>
  <c r="AD143" i="2"/>
  <c r="X144" i="2"/>
  <c r="AH144" i="2" s="1"/>
  <c r="X13" i="2"/>
  <c r="AH13" i="2" s="1"/>
  <c r="X115" i="2"/>
  <c r="AH115" i="2" s="1"/>
  <c r="X154" i="2"/>
  <c r="AH154" i="2" s="1"/>
  <c r="X162" i="2"/>
  <c r="AH162" i="2" s="1"/>
  <c r="X176" i="2"/>
  <c r="AH176" i="2" s="1"/>
  <c r="X101" i="2"/>
  <c r="AH101" i="2" s="1"/>
  <c r="X121" i="2"/>
  <c r="AH121" i="2" s="1"/>
  <c r="X125" i="2"/>
  <c r="AH125" i="2" s="1"/>
  <c r="X147" i="2"/>
  <c r="AH147" i="2" s="1"/>
  <c r="X69" i="2"/>
  <c r="AH69" i="2" s="1"/>
  <c r="X160" i="2"/>
  <c r="X168" i="2"/>
  <c r="X193" i="2"/>
  <c r="AH193" i="2" s="1"/>
  <c r="X191" i="2"/>
  <c r="AH191" i="2" s="1"/>
  <c r="X93" i="2"/>
  <c r="AH93" i="2" s="1"/>
  <c r="X37" i="2"/>
  <c r="AH37" i="2" s="1"/>
  <c r="X105" i="2"/>
  <c r="AH105" i="2" s="1"/>
  <c r="X109" i="2"/>
  <c r="AH109" i="2" s="1"/>
  <c r="X129" i="2"/>
  <c r="AH129" i="2" s="1"/>
  <c r="X133" i="2"/>
  <c r="AH133" i="2" s="1"/>
  <c r="X137" i="2"/>
  <c r="AH137" i="2" s="1"/>
  <c r="X172" i="2"/>
  <c r="AH172" i="2" s="1"/>
  <c r="X156" i="2"/>
  <c r="AH156" i="2" s="1"/>
  <c r="X184" i="2"/>
  <c r="X218" i="2"/>
  <c r="AH218" i="2" s="1"/>
  <c r="X227" i="2"/>
  <c r="AH227" i="2" s="1"/>
  <c r="X200" i="2"/>
  <c r="AH200" i="2" s="1"/>
  <c r="X204" i="2"/>
  <c r="H23" i="2"/>
  <c r="AD23" i="2" s="1"/>
  <c r="H109" i="2"/>
  <c r="AD109" i="2" s="1"/>
  <c r="H172" i="2"/>
  <c r="H156" i="2"/>
  <c r="H158" i="2"/>
  <c r="AD158" i="2" s="1"/>
  <c r="H166" i="2"/>
  <c r="AD166" i="2" s="1"/>
  <c r="H113" i="2"/>
  <c r="AD113" i="2" s="1"/>
  <c r="H140" i="2"/>
  <c r="H77" i="2"/>
  <c r="AD77" i="2" s="1"/>
  <c r="H164" i="2"/>
  <c r="AD164" i="2" s="1"/>
  <c r="H222" i="2"/>
  <c r="AD222" i="2" s="1"/>
  <c r="H150" i="2"/>
  <c r="AD150" i="2" s="1"/>
  <c r="H186" i="2"/>
  <c r="AD186" i="2" s="1"/>
  <c r="H193" i="2"/>
  <c r="H269" i="2"/>
  <c r="AD269" i="2" s="1"/>
  <c r="H208" i="2"/>
  <c r="H190" i="2"/>
  <c r="AD190" i="2" s="1"/>
  <c r="H192" i="2"/>
  <c r="AD192" i="2" s="1"/>
  <c r="H230" i="2"/>
  <c r="AD230" i="2" s="1"/>
  <c r="H234" i="2"/>
  <c r="AD234" i="2" s="1"/>
  <c r="H264" i="2"/>
  <c r="AD264" i="2" s="1"/>
  <c r="H49" i="2"/>
  <c r="AD49" i="2" s="1"/>
  <c r="AC314" i="2"/>
  <c r="AD309" i="2"/>
  <c r="AE299" i="2"/>
  <c r="AC309" i="2"/>
  <c r="AG317" i="2"/>
  <c r="AC257" i="2"/>
  <c r="AD262" i="2"/>
  <c r="AD240" i="2"/>
  <c r="AE256" i="2"/>
  <c r="AG228" i="2"/>
  <c r="AD220" i="2"/>
  <c r="AG150" i="2"/>
  <c r="AD184" i="2"/>
  <c r="AG85" i="2"/>
  <c r="T109" i="2"/>
  <c r="AG109" i="2" s="1"/>
  <c r="T49" i="2"/>
  <c r="AG49" i="2" s="1"/>
  <c r="T67" i="2"/>
  <c r="AG67" i="2" s="1"/>
  <c r="T75" i="2"/>
  <c r="AG75" i="2" s="1"/>
  <c r="T83" i="2"/>
  <c r="AG83" i="2" s="1"/>
  <c r="T87" i="2"/>
  <c r="AG87" i="2" s="1"/>
  <c r="T111" i="2"/>
  <c r="AG111" i="2" s="1"/>
  <c r="T131" i="2"/>
  <c r="T135" i="2"/>
  <c r="AG135" i="2" s="1"/>
  <c r="T139" i="2"/>
  <c r="AG139" i="2" s="1"/>
  <c r="T174" i="2"/>
  <c r="AG174" i="2" s="1"/>
  <c r="T208" i="2"/>
  <c r="AG208" i="2" s="1"/>
  <c r="T140" i="2"/>
  <c r="AG140" i="2" s="1"/>
  <c r="T148" i="2"/>
  <c r="AG148" i="2" s="1"/>
  <c r="T81" i="2"/>
  <c r="AG81" i="2" s="1"/>
  <c r="T91" i="2"/>
  <c r="AG91" i="2" s="1"/>
  <c r="T95" i="2"/>
  <c r="AG95" i="2" s="1"/>
  <c r="T115" i="2"/>
  <c r="AG115" i="2" s="1"/>
  <c r="T119" i="2"/>
  <c r="AG119" i="2" s="1"/>
  <c r="T154" i="2"/>
  <c r="AG154" i="2" s="1"/>
  <c r="T158" i="2"/>
  <c r="AG158" i="2" s="1"/>
  <c r="T168" i="2"/>
  <c r="AG168" i="2" s="1"/>
  <c r="T172" i="2"/>
  <c r="AG172" i="2" s="1"/>
  <c r="T200" i="2"/>
  <c r="AG200" i="2" s="1"/>
  <c r="T216" i="2"/>
  <c r="AG216" i="2" s="1"/>
  <c r="T142" i="2"/>
  <c r="AG142" i="2" s="1"/>
  <c r="T188" i="2"/>
  <c r="AG188" i="2" s="1"/>
  <c r="T210" i="2"/>
  <c r="AG210" i="2" s="1"/>
  <c r="T214" i="2"/>
  <c r="AG214" i="2" s="1"/>
  <c r="T231" i="2"/>
  <c r="T271" i="2"/>
  <c r="AG271" i="2" s="1"/>
  <c r="T285" i="2"/>
  <c r="AG285" i="2" s="1"/>
  <c r="D125" i="2"/>
  <c r="AC125" i="2" s="1"/>
  <c r="D182" i="2"/>
  <c r="AC182" i="2" s="1"/>
  <c r="D151" i="2"/>
  <c r="D81" i="2"/>
  <c r="AC81" i="2" s="1"/>
  <c r="D95" i="2"/>
  <c r="AC95" i="2" s="1"/>
  <c r="D99" i="2"/>
  <c r="AC99" i="2" s="1"/>
  <c r="D115" i="2"/>
  <c r="AC115" i="2" s="1"/>
  <c r="D119" i="2"/>
  <c r="AC119" i="2" s="1"/>
  <c r="D224" i="2"/>
  <c r="AC224" i="2" s="1"/>
  <c r="D143" i="2"/>
  <c r="AC143" i="2" s="1"/>
  <c r="D178" i="2"/>
  <c r="AC178" i="2" s="1"/>
  <c r="D71" i="2"/>
  <c r="AC71" i="2" s="1"/>
  <c r="D85" i="2"/>
  <c r="AC85" i="2" s="1"/>
  <c r="D89" i="2"/>
  <c r="AC89" i="2" s="1"/>
  <c r="D103" i="2"/>
  <c r="AC103" i="2" s="1"/>
  <c r="D123" i="2"/>
  <c r="AC123" i="2" s="1"/>
  <c r="D127" i="2"/>
  <c r="AC127" i="2" s="1"/>
  <c r="D189" i="2"/>
  <c r="D170" i="2"/>
  <c r="AC170" i="2" s="1"/>
  <c r="D194" i="2"/>
  <c r="AC194" i="2" s="1"/>
  <c r="D144" i="2"/>
  <c r="AC144" i="2" s="1"/>
  <c r="D192" i="2"/>
  <c r="AC192" i="2" s="1"/>
  <c r="D204" i="2"/>
  <c r="AC204" i="2" s="1"/>
  <c r="D162" i="2"/>
  <c r="AC162" i="2" s="1"/>
  <c r="D166" i="2"/>
  <c r="AC166" i="2" s="1"/>
  <c r="D176" i="2"/>
  <c r="AC176" i="2" s="1"/>
  <c r="D180" i="2"/>
  <c r="AC180" i="2" s="1"/>
  <c r="D190" i="2"/>
  <c r="AC190" i="2" s="1"/>
  <c r="D150" i="2"/>
  <c r="AC150" i="2" s="1"/>
  <c r="D235" i="2"/>
  <c r="AC235" i="2" s="1"/>
  <c r="D244" i="2"/>
  <c r="AC244" i="2" s="1"/>
  <c r="D198" i="2"/>
  <c r="AC198" i="2" s="1"/>
  <c r="D218" i="2"/>
  <c r="AC218" i="2" s="1"/>
  <c r="D222" i="2"/>
  <c r="AC222" i="2" s="1"/>
  <c r="D261" i="2"/>
  <c r="AC261" i="2" s="1"/>
  <c r="D227" i="2"/>
  <c r="AC227" i="2" s="1"/>
  <c r="D252" i="2"/>
  <c r="AC252" i="2" s="1"/>
  <c r="D256" i="2"/>
  <c r="D230" i="2"/>
  <c r="AC230" i="2" s="1"/>
  <c r="D234" i="2"/>
  <c r="AC234" i="2" s="1"/>
  <c r="D238" i="2"/>
  <c r="AC238" i="2" s="1"/>
  <c r="D117" i="2"/>
  <c r="AC117" i="2" s="1"/>
  <c r="AG307" i="2"/>
  <c r="AD297" i="2"/>
  <c r="AH287" i="2"/>
  <c r="AD271" i="2"/>
  <c r="AC240" i="2"/>
  <c r="AH208" i="2"/>
  <c r="AD196" i="2"/>
  <c r="AG244" i="2"/>
  <c r="AG224" i="2"/>
  <c r="AD188" i="2"/>
  <c r="AD160" i="2"/>
  <c r="AH77" i="2"/>
  <c r="AD137" i="2"/>
  <c r="AH113" i="2"/>
  <c r="AC97" i="2"/>
  <c r="AD176" i="2"/>
  <c r="AF198" i="2"/>
  <c r="L143" i="2"/>
  <c r="AE143" i="2" s="1"/>
  <c r="L99" i="2"/>
  <c r="AE99" i="2" s="1"/>
  <c r="L77" i="2"/>
  <c r="AE77" i="2" s="1"/>
  <c r="L151" i="2"/>
  <c r="AE151" i="2" s="1"/>
  <c r="AF184" i="2"/>
  <c r="AF137" i="2"/>
  <c r="L101" i="2"/>
  <c r="AE101" i="2" s="1"/>
  <c r="L319" i="2"/>
  <c r="AE319" i="2" s="1"/>
  <c r="AC307" i="2"/>
  <c r="L305" i="2"/>
  <c r="AE305" i="2" s="1"/>
  <c r="L291" i="2"/>
  <c r="AE291" i="2" s="1"/>
  <c r="L273" i="2"/>
  <c r="AE273" i="2" s="1"/>
  <c r="L261" i="2"/>
  <c r="AE261" i="2" s="1"/>
  <c r="L317" i="2"/>
  <c r="AE317" i="2" s="1"/>
  <c r="L301" i="2"/>
  <c r="AE301" i="2" s="1"/>
  <c r="AD256" i="2"/>
  <c r="L266" i="2"/>
  <c r="AE266" i="2" s="1"/>
  <c r="AG260" i="2"/>
  <c r="L242" i="2"/>
  <c r="AE242" i="2" s="1"/>
  <c r="AC256" i="2"/>
  <c r="AG252" i="2"/>
  <c r="AG235" i="2"/>
  <c r="AG231" i="2"/>
  <c r="L214" i="2"/>
  <c r="AE214" i="2" s="1"/>
  <c r="L202" i="2"/>
  <c r="AE202" i="2" s="1"/>
  <c r="AD200" i="2"/>
  <c r="AH196" i="2"/>
  <c r="L190" i="2"/>
  <c r="AE190" i="2" s="1"/>
  <c r="L262" i="2"/>
  <c r="AE262" i="2" s="1"/>
  <c r="AC233" i="2"/>
  <c r="AD227" i="2"/>
  <c r="L226" i="2"/>
  <c r="AE226" i="2" s="1"/>
  <c r="L196" i="2"/>
  <c r="AE196" i="2" s="1"/>
  <c r="L148" i="2"/>
  <c r="AE148" i="2" s="1"/>
  <c r="AD195" i="2"/>
  <c r="AF182" i="2"/>
  <c r="L176" i="2"/>
  <c r="AE176" i="2" s="1"/>
  <c r="L162" i="2"/>
  <c r="AE162" i="2" s="1"/>
  <c r="L204" i="2"/>
  <c r="AE204" i="2" s="1"/>
  <c r="L154" i="2"/>
  <c r="AE154" i="2" s="1"/>
  <c r="L186" i="2"/>
  <c r="AE186" i="2" s="1"/>
  <c r="AH168" i="2"/>
  <c r="AH160" i="2"/>
  <c r="AD156" i="2"/>
  <c r="AC189" i="2"/>
  <c r="AC174" i="2"/>
  <c r="AG127" i="2"/>
  <c r="L119" i="2"/>
  <c r="AE119" i="2" s="1"/>
  <c r="L107" i="2"/>
  <c r="AE107" i="2" s="1"/>
  <c r="AD105" i="2"/>
  <c r="L93" i="2"/>
  <c r="AE93" i="2" s="1"/>
  <c r="L85" i="2"/>
  <c r="AE85" i="2" s="1"/>
  <c r="AG178" i="2"/>
  <c r="AC151" i="2"/>
  <c r="H148" i="2"/>
  <c r="AD148" i="2" s="1"/>
  <c r="H107" i="2"/>
  <c r="AD107" i="2" s="1"/>
  <c r="H57" i="2"/>
  <c r="AD57" i="2" s="1"/>
  <c r="X45" i="2"/>
  <c r="AH45" i="2" s="1"/>
  <c r="L35" i="2"/>
  <c r="AE35" i="2" s="1"/>
  <c r="H25" i="2"/>
  <c r="AD25" i="2" s="1"/>
  <c r="D101" i="2"/>
  <c r="AC101" i="2" s="1"/>
  <c r="H85" i="2"/>
  <c r="AD85" i="2" s="1"/>
  <c r="D45" i="2"/>
  <c r="AC45" i="2" s="1"/>
  <c r="D29" i="2"/>
  <c r="AC29" i="2" s="1"/>
  <c r="L15" i="2"/>
  <c r="AE15" i="2" s="1"/>
  <c r="D137" i="2"/>
  <c r="AC137" i="2" s="1"/>
  <c r="AD147" i="2"/>
  <c r="L27" i="2"/>
  <c r="AE27" i="2" s="1"/>
  <c r="L113" i="2"/>
  <c r="AE113" i="2" s="1"/>
  <c r="L311" i="2"/>
  <c r="AE311" i="2" s="1"/>
  <c r="L304" i="2"/>
  <c r="AE304" i="2" s="1"/>
  <c r="L300" i="2"/>
  <c r="AE300" i="2" s="1"/>
  <c r="AC298" i="2"/>
  <c r="L321" i="2"/>
  <c r="AE321" i="2" s="1"/>
  <c r="AH291" i="2"/>
  <c r="L309" i="2"/>
  <c r="AE309" i="2" s="1"/>
  <c r="AD300" i="2"/>
  <c r="AC312" i="2"/>
  <c r="L298" i="2"/>
  <c r="AE298" i="2" s="1"/>
  <c r="L293" i="2"/>
  <c r="AE293" i="2" s="1"/>
  <c r="AD287" i="2"/>
  <c r="AD265" i="2"/>
  <c r="AH253" i="2"/>
  <c r="AC300" i="2"/>
  <c r="AD267" i="2"/>
  <c r="AC317" i="2"/>
  <c r="AC301" i="2"/>
  <c r="AH259" i="2"/>
  <c r="L275" i="2"/>
  <c r="AE275" i="2" s="1"/>
  <c r="AG265" i="2"/>
  <c r="L259" i="2"/>
  <c r="AE259" i="2" s="1"/>
  <c r="AD228" i="2"/>
  <c r="AH224" i="2"/>
  <c r="L260" i="2"/>
  <c r="AE260" i="2" s="1"/>
  <c r="L250" i="2"/>
  <c r="AE250" i="2" s="1"/>
  <c r="L238" i="2"/>
  <c r="AE238" i="2" s="1"/>
  <c r="AG234" i="2"/>
  <c r="L267" i="2"/>
  <c r="AE267" i="2" s="1"/>
  <c r="AG261" i="2"/>
  <c r="AH236" i="2"/>
  <c r="L271" i="2"/>
  <c r="AE271" i="2" s="1"/>
  <c r="L252" i="2"/>
  <c r="AE252" i="2" s="1"/>
  <c r="AG227" i="2"/>
  <c r="AD260" i="2"/>
  <c r="L234" i="2"/>
  <c r="AE234" i="2" s="1"/>
  <c r="L230" i="2"/>
  <c r="AE230" i="2" s="1"/>
  <c r="L222" i="2"/>
  <c r="AE222" i="2" s="1"/>
  <c r="L210" i="2"/>
  <c r="AE210" i="2" s="1"/>
  <c r="AD208" i="2"/>
  <c r="AH204" i="2"/>
  <c r="AC231" i="2"/>
  <c r="AF210" i="2"/>
  <c r="L152" i="2"/>
  <c r="AE152" i="2" s="1"/>
  <c r="AD189" i="2"/>
  <c r="L184" i="2"/>
  <c r="AE184" i="2" s="1"/>
  <c r="L164" i="2"/>
  <c r="AE164" i="2" s="1"/>
  <c r="L156" i="2"/>
  <c r="AE156" i="2" s="1"/>
  <c r="AF218" i="2"/>
  <c r="L193" i="2"/>
  <c r="AE193" i="2" s="1"/>
  <c r="AC148" i="2"/>
  <c r="L142" i="2"/>
  <c r="AE142" i="2" s="1"/>
  <c r="AG170" i="2"/>
  <c r="AD69" i="2"/>
  <c r="L195" i="2"/>
  <c r="AE195" i="2" s="1"/>
  <c r="L188" i="2"/>
  <c r="AE188" i="2" s="1"/>
  <c r="AD140" i="2"/>
  <c r="L127" i="2"/>
  <c r="AE127" i="2" s="1"/>
  <c r="AG123" i="2"/>
  <c r="L115" i="2"/>
  <c r="AE115" i="2" s="1"/>
  <c r="AG97" i="2"/>
  <c r="L95" i="2"/>
  <c r="AE95" i="2" s="1"/>
  <c r="AC93" i="2"/>
  <c r="AG89" i="2"/>
  <c r="L87" i="2"/>
  <c r="AE87" i="2" s="1"/>
  <c r="L79" i="2"/>
  <c r="AE79" i="2" s="1"/>
  <c r="L69" i="2"/>
  <c r="AE69" i="2" s="1"/>
  <c r="L178" i="2"/>
  <c r="AE178" i="2" s="1"/>
  <c r="X148" i="2"/>
  <c r="AH148" i="2" s="1"/>
  <c r="X131" i="2"/>
  <c r="AH131" i="2" s="1"/>
  <c r="X99" i="2"/>
  <c r="AH99" i="2" s="1"/>
  <c r="X53" i="2"/>
  <c r="AH53" i="2" s="1"/>
  <c r="L43" i="2"/>
  <c r="AE43" i="2" s="1"/>
  <c r="H33" i="2"/>
  <c r="AD33" i="2" s="1"/>
  <c r="X21" i="2"/>
  <c r="AH21" i="2" s="1"/>
  <c r="T133" i="2"/>
  <c r="AG133" i="2" s="1"/>
  <c r="T57" i="2"/>
  <c r="AG57" i="2" s="1"/>
  <c r="T41" i="2"/>
  <c r="AG41" i="2" s="1"/>
  <c r="T25" i="2"/>
  <c r="AG25" i="2" s="1"/>
  <c r="D13" i="2"/>
  <c r="AC13" i="2" s="1"/>
  <c r="T125" i="2"/>
  <c r="AG125" i="2" s="1"/>
  <c r="AD226" i="2"/>
  <c r="AD321" i="2"/>
  <c r="L315" i="2"/>
  <c r="AE315" i="2" s="1"/>
  <c r="AG299" i="2"/>
  <c r="AC304" i="2"/>
  <c r="AD295" i="2"/>
  <c r="AD316" i="2"/>
  <c r="L295" i="2"/>
  <c r="AE295" i="2" s="1"/>
  <c r="AD253" i="2"/>
  <c r="AC316" i="2"/>
  <c r="AD275" i="2"/>
  <c r="AH271" i="2"/>
  <c r="L269" i="2"/>
  <c r="AE269" i="2" s="1"/>
  <c r="L265" i="2"/>
  <c r="AE265" i="2" s="1"/>
  <c r="L253" i="2"/>
  <c r="AE253" i="2" s="1"/>
  <c r="L302" i="2"/>
  <c r="AE302" i="2" s="1"/>
  <c r="L287" i="2"/>
  <c r="AE287" i="2" s="1"/>
  <c r="AD259" i="2"/>
  <c r="AD255" i="2"/>
  <c r="L264" i="2"/>
  <c r="AE264" i="2" s="1"/>
  <c r="AF277" i="2"/>
  <c r="AC260" i="2"/>
  <c r="AF252" i="2"/>
  <c r="L246" i="2"/>
  <c r="AE246" i="2" s="1"/>
  <c r="AD244" i="2"/>
  <c r="AH240" i="2"/>
  <c r="L224" i="2"/>
  <c r="AE224" i="2" s="1"/>
  <c r="AG256" i="2"/>
  <c r="L227" i="2"/>
  <c r="AE227" i="2" s="1"/>
  <c r="AD266" i="2"/>
  <c r="AG233" i="2"/>
  <c r="L218" i="2"/>
  <c r="AE218" i="2" s="1"/>
  <c r="AD216" i="2"/>
  <c r="AH212" i="2"/>
  <c r="L198" i="2"/>
  <c r="AE198" i="2" s="1"/>
  <c r="L194" i="2"/>
  <c r="AE194" i="2" s="1"/>
  <c r="L244" i="2"/>
  <c r="AE244" i="2" s="1"/>
  <c r="AC237" i="2"/>
  <c r="L212" i="2"/>
  <c r="AE212" i="2" s="1"/>
  <c r="AD193" i="2"/>
  <c r="L140" i="2"/>
  <c r="AE140" i="2" s="1"/>
  <c r="L216" i="2"/>
  <c r="AE216" i="2" s="1"/>
  <c r="L191" i="2"/>
  <c r="AE191" i="2" s="1"/>
  <c r="L172" i="2"/>
  <c r="AE172" i="2" s="1"/>
  <c r="L166" i="2"/>
  <c r="AE166" i="2" s="1"/>
  <c r="L158" i="2"/>
  <c r="AE158" i="2" s="1"/>
  <c r="L220" i="2"/>
  <c r="AE220" i="2" s="1"/>
  <c r="L146" i="2"/>
  <c r="AE146" i="2" s="1"/>
  <c r="AH184" i="2"/>
  <c r="L170" i="2"/>
  <c r="AE170" i="2" s="1"/>
  <c r="AD151" i="2"/>
  <c r="AG143" i="2"/>
  <c r="AG189" i="2"/>
  <c r="AD172" i="2"/>
  <c r="AF133" i="2"/>
  <c r="AG131" i="2"/>
  <c r="L123" i="2"/>
  <c r="AE123" i="2" s="1"/>
  <c r="AD121" i="2"/>
  <c r="L103" i="2"/>
  <c r="AE103" i="2" s="1"/>
  <c r="L97" i="2"/>
  <c r="AE97" i="2" s="1"/>
  <c r="L89" i="2"/>
  <c r="AE89" i="2" s="1"/>
  <c r="L81" i="2"/>
  <c r="AE81" i="2" s="1"/>
  <c r="L73" i="2"/>
  <c r="AE73" i="2" s="1"/>
  <c r="X158" i="2"/>
  <c r="AH158" i="2" s="1"/>
  <c r="AD152" i="2"/>
  <c r="X143" i="2"/>
  <c r="AH143" i="2" s="1"/>
  <c r="H71" i="2"/>
  <c r="AD71" i="2" s="1"/>
  <c r="X206" i="2"/>
  <c r="AH206" i="2" s="1"/>
  <c r="H123" i="2"/>
  <c r="AD123" i="2" s="1"/>
  <c r="H91" i="2"/>
  <c r="AD91" i="2" s="1"/>
  <c r="L51" i="2"/>
  <c r="AE51" i="2" s="1"/>
  <c r="H41" i="2"/>
  <c r="AD41" i="2" s="1"/>
  <c r="X29" i="2"/>
  <c r="AH29" i="2" s="1"/>
  <c r="H17" i="2"/>
  <c r="AD17" i="2" s="1"/>
  <c r="L75" i="2"/>
  <c r="AE75" i="2" s="1"/>
  <c r="H135" i="2"/>
  <c r="AD135" i="2" s="1"/>
  <c r="D53" i="2"/>
  <c r="AC53" i="2" s="1"/>
  <c r="D37" i="2"/>
  <c r="AC37" i="2" s="1"/>
  <c r="D21" i="2"/>
  <c r="AC21" i="2" s="1"/>
  <c r="K74" i="1"/>
  <c r="O100" i="1"/>
  <c r="O108" i="1"/>
  <c r="G109" i="1"/>
  <c r="O109" i="1"/>
  <c r="W109" i="1"/>
  <c r="G111" i="1"/>
  <c r="O111" i="1"/>
  <c r="W111" i="1"/>
  <c r="G113" i="1"/>
  <c r="O113" i="1"/>
  <c r="W113" i="1"/>
  <c r="G115" i="1"/>
  <c r="O115" i="1"/>
  <c r="W115" i="1"/>
  <c r="G116" i="1"/>
  <c r="O116" i="1"/>
  <c r="G117" i="1"/>
  <c r="O117" i="1"/>
  <c r="W117" i="1"/>
  <c r="G119" i="1"/>
  <c r="O119" i="1"/>
  <c r="W119" i="1"/>
  <c r="O124" i="1"/>
  <c r="G129" i="1"/>
  <c r="O129" i="1"/>
  <c r="W129" i="1"/>
  <c r="G131" i="1"/>
  <c r="G140" i="1"/>
  <c r="O190" i="1"/>
  <c r="W190" i="1"/>
  <c r="G206" i="1"/>
  <c r="O206" i="1"/>
  <c r="W214" i="1"/>
  <c r="G216" i="1"/>
  <c r="O216" i="1"/>
  <c r="W216" i="1"/>
  <c r="G217" i="1"/>
  <c r="O217" i="1"/>
  <c r="W217" i="1"/>
  <c r="G220" i="1"/>
  <c r="O220" i="1"/>
  <c r="W220" i="1"/>
  <c r="G221" i="1"/>
  <c r="O221" i="1"/>
  <c r="W221" i="1"/>
  <c r="O222" i="1"/>
  <c r="O233" i="1"/>
  <c r="O303" i="1"/>
  <c r="G305" i="1"/>
  <c r="O305" i="1"/>
  <c r="W305" i="1"/>
  <c r="G306" i="1"/>
  <c r="O306" i="1"/>
  <c r="G307" i="1"/>
  <c r="O307" i="1"/>
  <c r="W307" i="1"/>
  <c r="G309" i="1"/>
  <c r="S58" i="1"/>
  <c r="S30" i="1"/>
  <c r="W100" i="1"/>
  <c r="P320" i="2"/>
  <c r="AF320" i="2" s="1"/>
  <c r="P318" i="2"/>
  <c r="AF318" i="2" s="1"/>
  <c r="P316" i="2"/>
  <c r="AF316" i="2" s="1"/>
  <c r="P314" i="2"/>
  <c r="AF314" i="2" s="1"/>
  <c r="P312" i="2"/>
  <c r="AF312" i="2" s="1"/>
  <c r="P310" i="2"/>
  <c r="AF310" i="2" s="1"/>
  <c r="P308" i="2"/>
  <c r="AF308" i="2" s="1"/>
  <c r="P306" i="2"/>
  <c r="AF306" i="2" s="1"/>
  <c r="P304" i="2"/>
  <c r="AF304" i="2" s="1"/>
  <c r="P302" i="2"/>
  <c r="AF302" i="2" s="1"/>
  <c r="P298" i="2"/>
  <c r="AF298" i="2" s="1"/>
  <c r="P296" i="2"/>
  <c r="AF296" i="2" s="1"/>
  <c r="P294" i="2"/>
  <c r="AF294" i="2" s="1"/>
  <c r="P292" i="2"/>
  <c r="AF292" i="2" s="1"/>
  <c r="P290" i="2"/>
  <c r="AF290" i="2" s="1"/>
  <c r="P288" i="2"/>
  <c r="AF288" i="2" s="1"/>
  <c r="P286" i="2"/>
  <c r="AF286" i="2" s="1"/>
  <c r="P282" i="2"/>
  <c r="AF282" i="2" s="1"/>
  <c r="P287" i="2"/>
  <c r="AF287" i="2" s="1"/>
  <c r="P283" i="2"/>
  <c r="AF283" i="2" s="1"/>
  <c r="P280" i="2"/>
  <c r="AF280" i="2" s="1"/>
  <c r="P276" i="2"/>
  <c r="AF276" i="2" s="1"/>
  <c r="P272" i="2"/>
  <c r="AF272" i="2" s="1"/>
  <c r="P268" i="2"/>
  <c r="AF268" i="2" s="1"/>
  <c r="P278" i="2"/>
  <c r="AF278" i="2" s="1"/>
  <c r="P274" i="2"/>
  <c r="AF274" i="2" s="1"/>
  <c r="P270" i="2"/>
  <c r="AF270" i="2" s="1"/>
  <c r="P266" i="2"/>
  <c r="AF266" i="2" s="1"/>
  <c r="P264" i="2"/>
  <c r="AF264" i="2" s="1"/>
  <c r="P262" i="2"/>
  <c r="AF262" i="2" s="1"/>
  <c r="P258" i="2"/>
  <c r="AF258" i="2" s="1"/>
  <c r="P249" i="2"/>
  <c r="AF249" i="2" s="1"/>
  <c r="P245" i="2"/>
  <c r="AF245" i="2" s="1"/>
  <c r="P241" i="2"/>
  <c r="AF241" i="2" s="1"/>
  <c r="P237" i="2"/>
  <c r="AF237" i="2" s="1"/>
  <c r="P254" i="2"/>
  <c r="AF254" i="2" s="1"/>
  <c r="P251" i="2"/>
  <c r="AF251" i="2" s="1"/>
  <c r="P247" i="2"/>
  <c r="AF247" i="2" s="1"/>
  <c r="P243" i="2"/>
  <c r="AF243" i="2" s="1"/>
  <c r="P239" i="2"/>
  <c r="AF239" i="2" s="1"/>
  <c r="P221" i="2"/>
  <c r="AF221" i="2" s="1"/>
  <c r="P217" i="2"/>
  <c r="AF217" i="2" s="1"/>
  <c r="P213" i="2"/>
  <c r="AF213" i="2" s="1"/>
  <c r="P209" i="2"/>
  <c r="AF209" i="2" s="1"/>
  <c r="P205" i="2"/>
  <c r="AF205" i="2" s="1"/>
  <c r="P201" i="2"/>
  <c r="AF201" i="2" s="1"/>
  <c r="P197" i="2"/>
  <c r="AF197" i="2" s="1"/>
  <c r="P284" i="2"/>
  <c r="AF284" i="2" s="1"/>
  <c r="P229" i="2"/>
  <c r="AF229" i="2" s="1"/>
  <c r="P223" i="2"/>
  <c r="AF223" i="2" s="1"/>
  <c r="P219" i="2"/>
  <c r="AF219" i="2" s="1"/>
  <c r="P215" i="2"/>
  <c r="AF215" i="2" s="1"/>
  <c r="P211" i="2"/>
  <c r="AF211" i="2" s="1"/>
  <c r="P207" i="2"/>
  <c r="AF207" i="2" s="1"/>
  <c r="P203" i="2"/>
  <c r="AF203" i="2" s="1"/>
  <c r="P199" i="2"/>
  <c r="AF199" i="2" s="1"/>
  <c r="P195" i="2"/>
  <c r="AF195" i="2" s="1"/>
  <c r="P193" i="2"/>
  <c r="AF193" i="2" s="1"/>
  <c r="P191" i="2"/>
  <c r="AF191" i="2" s="1"/>
  <c r="P187" i="2"/>
  <c r="AF187" i="2" s="1"/>
  <c r="P183" i="2"/>
  <c r="AF183" i="2" s="1"/>
  <c r="P179" i="2"/>
  <c r="AF179" i="2" s="1"/>
  <c r="P175" i="2"/>
  <c r="AF175" i="2" s="1"/>
  <c r="P171" i="2"/>
  <c r="AF171" i="2" s="1"/>
  <c r="P225" i="2"/>
  <c r="AF225" i="2" s="1"/>
  <c r="P185" i="2"/>
  <c r="AF185" i="2" s="1"/>
  <c r="P181" i="2"/>
  <c r="AF181" i="2" s="1"/>
  <c r="P177" i="2"/>
  <c r="AF177" i="2" s="1"/>
  <c r="P173" i="2"/>
  <c r="AF173" i="2" s="1"/>
  <c r="P169" i="2"/>
  <c r="AF169" i="2" s="1"/>
  <c r="P153" i="2"/>
  <c r="AF153" i="2" s="1"/>
  <c r="P149" i="2"/>
  <c r="AF149" i="2" s="1"/>
  <c r="P145" i="2"/>
  <c r="AF145" i="2" s="1"/>
  <c r="P141" i="2"/>
  <c r="AF141" i="2" s="1"/>
  <c r="P138" i="2"/>
  <c r="AF138" i="2" s="1"/>
  <c r="P136" i="2"/>
  <c r="AF136" i="2" s="1"/>
  <c r="P134" i="2"/>
  <c r="AF134" i="2" s="1"/>
  <c r="P132" i="2"/>
  <c r="AF132" i="2" s="1"/>
  <c r="P130" i="2"/>
  <c r="AF130" i="2" s="1"/>
  <c r="P128" i="2"/>
  <c r="AF128" i="2" s="1"/>
  <c r="P126" i="2"/>
  <c r="AF126" i="2" s="1"/>
  <c r="P124" i="2"/>
  <c r="AF124" i="2" s="1"/>
  <c r="P122" i="2"/>
  <c r="AF122" i="2" s="1"/>
  <c r="P120" i="2"/>
  <c r="AF120" i="2" s="1"/>
  <c r="P118" i="2"/>
  <c r="AF118" i="2" s="1"/>
  <c r="P116" i="2"/>
  <c r="AF116" i="2" s="1"/>
  <c r="P114" i="2"/>
  <c r="AF114" i="2" s="1"/>
  <c r="P112" i="2"/>
  <c r="AF112" i="2" s="1"/>
  <c r="P110" i="2"/>
  <c r="AF110" i="2" s="1"/>
  <c r="P108" i="2"/>
  <c r="AF108" i="2" s="1"/>
  <c r="P106" i="2"/>
  <c r="AF106" i="2" s="1"/>
  <c r="P104" i="2"/>
  <c r="AF104" i="2" s="1"/>
  <c r="P102" i="2"/>
  <c r="AF102" i="2" s="1"/>
  <c r="P100" i="2"/>
  <c r="AF100" i="2" s="1"/>
  <c r="P167" i="2"/>
  <c r="AF167" i="2" s="1"/>
  <c r="P163" i="2"/>
  <c r="AF163" i="2" s="1"/>
  <c r="P159" i="2"/>
  <c r="AF159" i="2" s="1"/>
  <c r="P155" i="2"/>
  <c r="AF155" i="2" s="1"/>
  <c r="P76" i="2"/>
  <c r="AF76" i="2" s="1"/>
  <c r="P72" i="2"/>
  <c r="AF72" i="2" s="1"/>
  <c r="P68" i="2"/>
  <c r="AF68" i="2" s="1"/>
  <c r="P67" i="2"/>
  <c r="AF67" i="2" s="1"/>
  <c r="P65" i="2"/>
  <c r="AF65" i="2" s="1"/>
  <c r="P63" i="2"/>
  <c r="AF63" i="2" s="1"/>
  <c r="P61" i="2"/>
  <c r="AF61" i="2" s="1"/>
  <c r="P59" i="2"/>
  <c r="AF59" i="2" s="1"/>
  <c r="P161" i="2"/>
  <c r="AF161" i="2" s="1"/>
  <c r="P18" i="2"/>
  <c r="AF18" i="2" s="1"/>
  <c r="P16" i="2"/>
  <c r="AF16" i="2" s="1"/>
  <c r="P14" i="2"/>
  <c r="AF14" i="2" s="1"/>
  <c r="P12" i="2"/>
  <c r="AF12" i="2" s="1"/>
  <c r="P10" i="2"/>
  <c r="AF10" i="2" s="1"/>
  <c r="P28" i="2"/>
  <c r="AF28" i="2" s="1"/>
  <c r="P92" i="2"/>
  <c r="AF92" i="2" s="1"/>
  <c r="P84" i="2"/>
  <c r="AF84" i="2" s="1"/>
  <c r="P165" i="2"/>
  <c r="AF165" i="2" s="1"/>
  <c r="P98" i="2"/>
  <c r="AF98" i="2" s="1"/>
  <c r="P94" i="2"/>
  <c r="AF94" i="2" s="1"/>
  <c r="P90" i="2"/>
  <c r="AF90" i="2" s="1"/>
  <c r="P86" i="2"/>
  <c r="AF86" i="2" s="1"/>
  <c r="P82" i="2"/>
  <c r="AF82" i="2" s="1"/>
  <c r="P78" i="2"/>
  <c r="AF78" i="2" s="1"/>
  <c r="P74" i="2"/>
  <c r="AF74" i="2" s="1"/>
  <c r="P70" i="2"/>
  <c r="AF70" i="2" s="1"/>
  <c r="P64" i="2"/>
  <c r="AF64" i="2" s="1"/>
  <c r="P60" i="2"/>
  <c r="AF60" i="2" s="1"/>
  <c r="P56" i="2"/>
  <c r="AF56" i="2" s="1"/>
  <c r="P52" i="2"/>
  <c r="AF52" i="2" s="1"/>
  <c r="P48" i="2"/>
  <c r="AF48" i="2" s="1"/>
  <c r="P44" i="2"/>
  <c r="AF44" i="2" s="1"/>
  <c r="P40" i="2"/>
  <c r="AF40" i="2" s="1"/>
  <c r="P36" i="2"/>
  <c r="AF36" i="2" s="1"/>
  <c r="P32" i="2"/>
  <c r="AF32" i="2" s="1"/>
  <c r="P24" i="2"/>
  <c r="AF24" i="2" s="1"/>
  <c r="P20" i="2"/>
  <c r="AF20" i="2" s="1"/>
  <c r="P88" i="2"/>
  <c r="AF88" i="2" s="1"/>
  <c r="P62" i="2"/>
  <c r="AF62" i="2" s="1"/>
  <c r="P58" i="2"/>
  <c r="AF58" i="2" s="1"/>
  <c r="P54" i="2"/>
  <c r="AF54" i="2" s="1"/>
  <c r="P50" i="2"/>
  <c r="AF50" i="2" s="1"/>
  <c r="P42" i="2"/>
  <c r="AF42" i="2" s="1"/>
  <c r="P30" i="2"/>
  <c r="AF30" i="2" s="1"/>
  <c r="P22" i="2"/>
  <c r="AF22" i="2" s="1"/>
  <c r="P157" i="2"/>
  <c r="AF157" i="2" s="1"/>
  <c r="P96" i="2"/>
  <c r="AF96" i="2" s="1"/>
  <c r="P80" i="2"/>
  <c r="AF80" i="2" s="1"/>
  <c r="P66" i="2"/>
  <c r="AF66" i="2" s="1"/>
  <c r="P46" i="2"/>
  <c r="AF46" i="2" s="1"/>
  <c r="P38" i="2"/>
  <c r="AF38" i="2" s="1"/>
  <c r="P34" i="2"/>
  <c r="AF34" i="2" s="1"/>
  <c r="P26" i="2"/>
  <c r="AF26" i="2" s="1"/>
  <c r="P127" i="2"/>
  <c r="AF127" i="2" s="1"/>
  <c r="P150" i="2"/>
  <c r="AF150" i="2" s="1"/>
  <c r="P313" i="2"/>
  <c r="AF313" i="2" s="1"/>
  <c r="P309" i="2"/>
  <c r="AF309" i="2" s="1"/>
  <c r="P293" i="2"/>
  <c r="AF293" i="2" s="1"/>
  <c r="P281" i="2"/>
  <c r="AF281" i="2" s="1"/>
  <c r="P273" i="2"/>
  <c r="AF273" i="2" s="1"/>
  <c r="P236" i="2"/>
  <c r="AF236" i="2" s="1"/>
  <c r="P228" i="2"/>
  <c r="AF228" i="2" s="1"/>
  <c r="P224" i="2"/>
  <c r="AF224" i="2" s="1"/>
  <c r="P260" i="2"/>
  <c r="AF260" i="2" s="1"/>
  <c r="P269" i="2"/>
  <c r="AF269" i="2" s="1"/>
  <c r="P231" i="2"/>
  <c r="AF231" i="2" s="1"/>
  <c r="P222" i="2"/>
  <c r="AF222" i="2" s="1"/>
  <c r="P164" i="2"/>
  <c r="AF164" i="2" s="1"/>
  <c r="P75" i="2"/>
  <c r="AF75" i="2" s="1"/>
  <c r="P71" i="2"/>
  <c r="AF71" i="2" s="1"/>
  <c r="P172" i="2"/>
  <c r="AF172" i="2" s="1"/>
  <c r="P142" i="2"/>
  <c r="AF142" i="2" s="1"/>
  <c r="P166" i="2"/>
  <c r="AF166" i="2" s="1"/>
  <c r="T151" i="2"/>
  <c r="AG151" i="2" s="1"/>
  <c r="X75" i="2"/>
  <c r="AH75" i="2" s="1"/>
  <c r="X71" i="2"/>
  <c r="AH71" i="2" s="1"/>
  <c r="X67" i="2"/>
  <c r="AH67" i="2" s="1"/>
  <c r="L320" i="2"/>
  <c r="AE320" i="2" s="1"/>
  <c r="L318" i="2"/>
  <c r="AE318" i="2" s="1"/>
  <c r="L316" i="2"/>
  <c r="AE316" i="2" s="1"/>
  <c r="L314" i="2"/>
  <c r="AE314" i="2" s="1"/>
  <c r="L308" i="2"/>
  <c r="AE308" i="2" s="1"/>
  <c r="L306" i="2"/>
  <c r="AE306" i="2" s="1"/>
  <c r="L296" i="2"/>
  <c r="AE296" i="2" s="1"/>
  <c r="L294" i="2"/>
  <c r="AE294" i="2" s="1"/>
  <c r="L292" i="2"/>
  <c r="AE292" i="2" s="1"/>
  <c r="L290" i="2"/>
  <c r="AE290" i="2" s="1"/>
  <c r="L288" i="2"/>
  <c r="AE288" i="2" s="1"/>
  <c r="L286" i="2"/>
  <c r="AE286" i="2" s="1"/>
  <c r="L282" i="2"/>
  <c r="AE282" i="2" s="1"/>
  <c r="L285" i="2"/>
  <c r="AE285" i="2" s="1"/>
  <c r="L281" i="2"/>
  <c r="AE281" i="2" s="1"/>
  <c r="L278" i="2"/>
  <c r="AE278" i="2" s="1"/>
  <c r="L274" i="2"/>
  <c r="AE274" i="2" s="1"/>
  <c r="L270" i="2"/>
  <c r="AE270" i="2" s="1"/>
  <c r="L284" i="2"/>
  <c r="AE284" i="2" s="1"/>
  <c r="L268" i="2"/>
  <c r="AE268" i="2" s="1"/>
  <c r="L254" i="2"/>
  <c r="AE254" i="2" s="1"/>
  <c r="L272" i="2"/>
  <c r="AE272" i="2" s="1"/>
  <c r="L251" i="2"/>
  <c r="AE251" i="2" s="1"/>
  <c r="L247" i="2"/>
  <c r="AE247" i="2" s="1"/>
  <c r="L243" i="2"/>
  <c r="AE243" i="2" s="1"/>
  <c r="L239" i="2"/>
  <c r="AE239" i="2" s="1"/>
  <c r="L276" i="2"/>
  <c r="AE276" i="2" s="1"/>
  <c r="L245" i="2"/>
  <c r="AE245" i="2" s="1"/>
  <c r="L280" i="2"/>
  <c r="AE280" i="2" s="1"/>
  <c r="L249" i="2"/>
  <c r="AE249" i="2" s="1"/>
  <c r="L229" i="2"/>
  <c r="AE229" i="2" s="1"/>
  <c r="L223" i="2"/>
  <c r="AE223" i="2" s="1"/>
  <c r="L219" i="2"/>
  <c r="AE219" i="2" s="1"/>
  <c r="L215" i="2"/>
  <c r="AE215" i="2" s="1"/>
  <c r="L211" i="2"/>
  <c r="AE211" i="2" s="1"/>
  <c r="L207" i="2"/>
  <c r="AE207" i="2" s="1"/>
  <c r="L203" i="2"/>
  <c r="AE203" i="2" s="1"/>
  <c r="L199" i="2"/>
  <c r="AE199" i="2" s="1"/>
  <c r="L258" i="2"/>
  <c r="AE258" i="2" s="1"/>
  <c r="L237" i="2"/>
  <c r="AE237" i="2" s="1"/>
  <c r="L235" i="2"/>
  <c r="AE235" i="2" s="1"/>
  <c r="L233" i="2"/>
  <c r="AE233" i="2" s="1"/>
  <c r="L231" i="2"/>
  <c r="AE231" i="2" s="1"/>
  <c r="L225" i="2"/>
  <c r="AE225" i="2" s="1"/>
  <c r="L221" i="2"/>
  <c r="AE221" i="2" s="1"/>
  <c r="L205" i="2"/>
  <c r="AE205" i="2" s="1"/>
  <c r="L209" i="2"/>
  <c r="AE209" i="2" s="1"/>
  <c r="L185" i="2"/>
  <c r="AE185" i="2" s="1"/>
  <c r="L181" i="2"/>
  <c r="AE181" i="2" s="1"/>
  <c r="L177" i="2"/>
  <c r="AE177" i="2" s="1"/>
  <c r="L173" i="2"/>
  <c r="AE173" i="2" s="1"/>
  <c r="L169" i="2"/>
  <c r="AE169" i="2" s="1"/>
  <c r="L241" i="2"/>
  <c r="AE241" i="2" s="1"/>
  <c r="L213" i="2"/>
  <c r="AE213" i="2" s="1"/>
  <c r="L197" i="2"/>
  <c r="AE197" i="2" s="1"/>
  <c r="L153" i="2"/>
  <c r="AE153" i="2" s="1"/>
  <c r="L149" i="2"/>
  <c r="AE149" i="2" s="1"/>
  <c r="L145" i="2"/>
  <c r="AE145" i="2" s="1"/>
  <c r="L141" i="2"/>
  <c r="AE141" i="2" s="1"/>
  <c r="L138" i="2"/>
  <c r="AE138" i="2" s="1"/>
  <c r="L136" i="2"/>
  <c r="AE136" i="2" s="1"/>
  <c r="L134" i="2"/>
  <c r="AE134" i="2" s="1"/>
  <c r="L132" i="2"/>
  <c r="AE132" i="2" s="1"/>
  <c r="L130" i="2"/>
  <c r="AE130" i="2" s="1"/>
  <c r="L128" i="2"/>
  <c r="AE128" i="2" s="1"/>
  <c r="L126" i="2"/>
  <c r="AE126" i="2" s="1"/>
  <c r="L124" i="2"/>
  <c r="AE124" i="2" s="1"/>
  <c r="L122" i="2"/>
  <c r="AE122" i="2" s="1"/>
  <c r="L120" i="2"/>
  <c r="AE120" i="2" s="1"/>
  <c r="L118" i="2"/>
  <c r="AE118" i="2" s="1"/>
  <c r="L116" i="2"/>
  <c r="AE116" i="2" s="1"/>
  <c r="L114" i="2"/>
  <c r="AE114" i="2" s="1"/>
  <c r="L112" i="2"/>
  <c r="AE112" i="2" s="1"/>
  <c r="L110" i="2"/>
  <c r="AE110" i="2" s="1"/>
  <c r="L108" i="2"/>
  <c r="AE108" i="2" s="1"/>
  <c r="L106" i="2"/>
  <c r="AE106" i="2" s="1"/>
  <c r="L104" i="2"/>
  <c r="AE104" i="2" s="1"/>
  <c r="L102" i="2"/>
  <c r="AE102" i="2" s="1"/>
  <c r="L100" i="2"/>
  <c r="AE100" i="2" s="1"/>
  <c r="L201" i="2"/>
  <c r="AE201" i="2" s="1"/>
  <c r="L179" i="2"/>
  <c r="AE179" i="2" s="1"/>
  <c r="L167" i="2"/>
  <c r="AE167" i="2" s="1"/>
  <c r="L163" i="2"/>
  <c r="AE163" i="2" s="1"/>
  <c r="L159" i="2"/>
  <c r="AE159" i="2" s="1"/>
  <c r="L155" i="2"/>
  <c r="AE155" i="2" s="1"/>
  <c r="L217" i="2"/>
  <c r="AE217" i="2" s="1"/>
  <c r="L183" i="2"/>
  <c r="AE183" i="2" s="1"/>
  <c r="L76" i="2"/>
  <c r="AE76" i="2" s="1"/>
  <c r="L72" i="2"/>
  <c r="AE72" i="2" s="1"/>
  <c r="L68" i="2"/>
  <c r="AE68" i="2" s="1"/>
  <c r="L67" i="2"/>
  <c r="AE67" i="2" s="1"/>
  <c r="L65" i="2"/>
  <c r="AE65" i="2" s="1"/>
  <c r="L63" i="2"/>
  <c r="AE63" i="2" s="1"/>
  <c r="L61" i="2"/>
  <c r="AE61" i="2" s="1"/>
  <c r="L59" i="2"/>
  <c r="AE59" i="2" s="1"/>
  <c r="L187" i="2"/>
  <c r="AE187" i="2" s="1"/>
  <c r="L171" i="2"/>
  <c r="AE171" i="2" s="1"/>
  <c r="L165" i="2"/>
  <c r="AE165" i="2" s="1"/>
  <c r="L161" i="2"/>
  <c r="AE161" i="2" s="1"/>
  <c r="L157" i="2"/>
  <c r="AE157" i="2" s="1"/>
  <c r="L98" i="2"/>
  <c r="AE98" i="2" s="1"/>
  <c r="L94" i="2"/>
  <c r="AE94" i="2" s="1"/>
  <c r="L90" i="2"/>
  <c r="AE90" i="2" s="1"/>
  <c r="L86" i="2"/>
  <c r="AE86" i="2" s="1"/>
  <c r="L82" i="2"/>
  <c r="AE82" i="2" s="1"/>
  <c r="L78" i="2"/>
  <c r="AE78" i="2" s="1"/>
  <c r="L74" i="2"/>
  <c r="AE74" i="2" s="1"/>
  <c r="L70" i="2"/>
  <c r="AE70" i="2" s="1"/>
  <c r="L64" i="2"/>
  <c r="AE64" i="2" s="1"/>
  <c r="L60" i="2"/>
  <c r="AE60" i="2" s="1"/>
  <c r="L56" i="2"/>
  <c r="AE56" i="2" s="1"/>
  <c r="L52" i="2"/>
  <c r="AE52" i="2" s="1"/>
  <c r="L48" i="2"/>
  <c r="AE48" i="2" s="1"/>
  <c r="L44" i="2"/>
  <c r="AE44" i="2" s="1"/>
  <c r="L40" i="2"/>
  <c r="AE40" i="2" s="1"/>
  <c r="L36" i="2"/>
  <c r="AE36" i="2" s="1"/>
  <c r="L32" i="2"/>
  <c r="AE32" i="2" s="1"/>
  <c r="L28" i="2"/>
  <c r="AE28" i="2" s="1"/>
  <c r="L24" i="2"/>
  <c r="AE24" i="2" s="1"/>
  <c r="L20" i="2"/>
  <c r="AE20" i="2" s="1"/>
  <c r="L18" i="2"/>
  <c r="AE18" i="2" s="1"/>
  <c r="L16" i="2"/>
  <c r="AE16" i="2" s="1"/>
  <c r="L14" i="2"/>
  <c r="AE14" i="2" s="1"/>
  <c r="L12" i="2"/>
  <c r="AE12" i="2" s="1"/>
  <c r="L10" i="2"/>
  <c r="AE10" i="2" s="1"/>
  <c r="L96" i="2"/>
  <c r="AE96" i="2" s="1"/>
  <c r="L92" i="2"/>
  <c r="AE92" i="2" s="1"/>
  <c r="L88" i="2"/>
  <c r="AE88" i="2" s="1"/>
  <c r="L84" i="2"/>
  <c r="AE84" i="2" s="1"/>
  <c r="L80" i="2"/>
  <c r="AE80" i="2" s="1"/>
  <c r="L66" i="2"/>
  <c r="AE66" i="2" s="1"/>
  <c r="L62" i="2"/>
  <c r="AE62" i="2" s="1"/>
  <c r="L58" i="2"/>
  <c r="AE58" i="2" s="1"/>
  <c r="L54" i="2"/>
  <c r="AE54" i="2" s="1"/>
  <c r="L50" i="2"/>
  <c r="AE50" i="2" s="1"/>
  <c r="L46" i="2"/>
  <c r="AE46" i="2" s="1"/>
  <c r="L42" i="2"/>
  <c r="AE42" i="2" s="1"/>
  <c r="L38" i="2"/>
  <c r="AE38" i="2" s="1"/>
  <c r="L34" i="2"/>
  <c r="AE34" i="2" s="1"/>
  <c r="L30" i="2"/>
  <c r="AE30" i="2" s="1"/>
  <c r="L26" i="2"/>
  <c r="AE26" i="2" s="1"/>
  <c r="L22" i="2"/>
  <c r="AE22" i="2" s="1"/>
  <c r="L175" i="2"/>
  <c r="AE175" i="2" s="1"/>
  <c r="P206" i="2"/>
  <c r="AF206" i="2" s="1"/>
  <c r="T147" i="2"/>
  <c r="AG147" i="2" s="1"/>
  <c r="P131" i="2"/>
  <c r="AF131" i="2" s="1"/>
  <c r="H127" i="2"/>
  <c r="AD127" i="2" s="1"/>
  <c r="X119" i="2"/>
  <c r="AH119" i="2" s="1"/>
  <c r="P115" i="2"/>
  <c r="AF115" i="2" s="1"/>
  <c r="H111" i="2"/>
  <c r="AD111" i="2" s="1"/>
  <c r="X103" i="2"/>
  <c r="AH103" i="2" s="1"/>
  <c r="P99" i="2"/>
  <c r="AF99" i="2" s="1"/>
  <c r="H95" i="2"/>
  <c r="AD95" i="2" s="1"/>
  <c r="X87" i="2"/>
  <c r="AH87" i="2" s="1"/>
  <c r="P83" i="2"/>
  <c r="AF83" i="2" s="1"/>
  <c r="H79" i="2"/>
  <c r="AD79" i="2" s="1"/>
  <c r="T55" i="2"/>
  <c r="AG55" i="2" s="1"/>
  <c r="P53" i="2"/>
  <c r="AF53" i="2" s="1"/>
  <c r="D51" i="2"/>
  <c r="AC51" i="2" s="1"/>
  <c r="T47" i="2"/>
  <c r="AG47" i="2" s="1"/>
  <c r="P45" i="2"/>
  <c r="AF45" i="2" s="1"/>
  <c r="D43" i="2"/>
  <c r="AC43" i="2" s="1"/>
  <c r="T39" i="2"/>
  <c r="AG39" i="2" s="1"/>
  <c r="P37" i="2"/>
  <c r="AF37" i="2" s="1"/>
  <c r="D35" i="2"/>
  <c r="AC35" i="2" s="1"/>
  <c r="T31" i="2"/>
  <c r="AG31" i="2" s="1"/>
  <c r="P29" i="2"/>
  <c r="AF29" i="2" s="1"/>
  <c r="D27" i="2"/>
  <c r="AC27" i="2" s="1"/>
  <c r="T23" i="2"/>
  <c r="AG23" i="2" s="1"/>
  <c r="P21" i="2"/>
  <c r="AF21" i="2" s="1"/>
  <c r="H19" i="2"/>
  <c r="AD19" i="2" s="1"/>
  <c r="X15" i="2"/>
  <c r="AH15" i="2" s="1"/>
  <c r="P13" i="2"/>
  <c r="AF13" i="2" s="1"/>
  <c r="H11" i="2"/>
  <c r="AD11" i="2" s="1"/>
  <c r="L117" i="2"/>
  <c r="AE117" i="2" s="1"/>
  <c r="D77" i="2"/>
  <c r="AC77" i="2" s="1"/>
  <c r="X139" i="2"/>
  <c r="AH139" i="2" s="1"/>
  <c r="L133" i="2"/>
  <c r="AE133" i="2" s="1"/>
  <c r="T73" i="2"/>
  <c r="AG73" i="2" s="1"/>
  <c r="L109" i="2"/>
  <c r="AE109" i="2" s="1"/>
  <c r="X180" i="2"/>
  <c r="AH180" i="2" s="1"/>
  <c r="X97" i="2"/>
  <c r="AH97" i="2" s="1"/>
  <c r="P93" i="2"/>
  <c r="AF93" i="2" s="1"/>
  <c r="H89" i="2"/>
  <c r="AD89" i="2" s="1"/>
  <c r="X81" i="2"/>
  <c r="AH81" i="2" s="1"/>
  <c r="L57" i="2"/>
  <c r="AE57" i="2" s="1"/>
  <c r="H55" i="2"/>
  <c r="AD55" i="2" s="1"/>
  <c r="X51" i="2"/>
  <c r="AH51" i="2" s="1"/>
  <c r="L49" i="2"/>
  <c r="AE49" i="2" s="1"/>
  <c r="H47" i="2"/>
  <c r="AD47" i="2" s="1"/>
  <c r="X43" i="2"/>
  <c r="AH43" i="2" s="1"/>
  <c r="L41" i="2"/>
  <c r="AE41" i="2" s="1"/>
  <c r="H39" i="2"/>
  <c r="AD39" i="2" s="1"/>
  <c r="X35" i="2"/>
  <c r="AH35" i="2" s="1"/>
  <c r="L33" i="2"/>
  <c r="AE33" i="2" s="1"/>
  <c r="H31" i="2"/>
  <c r="AD31" i="2" s="1"/>
  <c r="X27" i="2"/>
  <c r="AH27" i="2" s="1"/>
  <c r="L25" i="2"/>
  <c r="AE25" i="2" s="1"/>
  <c r="T19" i="2"/>
  <c r="AG19" i="2" s="1"/>
  <c r="L17" i="2"/>
  <c r="AE17" i="2" s="1"/>
  <c r="D15" i="2"/>
  <c r="AC15" i="2" s="1"/>
  <c r="T11" i="2"/>
  <c r="AG11" i="2" s="1"/>
  <c r="P235" i="2"/>
  <c r="AF235" i="2" s="1"/>
  <c r="T129" i="2"/>
  <c r="AG129" i="2" s="1"/>
  <c r="L125" i="2"/>
  <c r="AE125" i="2" s="1"/>
  <c r="D121" i="2"/>
  <c r="AC121" i="2" s="1"/>
  <c r="D113" i="2"/>
  <c r="AC113" i="2" s="1"/>
  <c r="P111" i="2"/>
  <c r="AF111" i="2" s="1"/>
  <c r="P79" i="2"/>
  <c r="AF79" i="2" s="1"/>
  <c r="P11" i="2"/>
  <c r="AF11" i="2" s="1"/>
  <c r="P89" i="2"/>
  <c r="AF89" i="2" s="1"/>
  <c r="P55" i="2"/>
  <c r="AF55" i="2" s="1"/>
  <c r="P47" i="2"/>
  <c r="AF47" i="2" s="1"/>
  <c r="P39" i="2"/>
  <c r="AF39" i="2" s="1"/>
  <c r="P31" i="2"/>
  <c r="AF31" i="2" s="1"/>
  <c r="P23" i="2"/>
  <c r="AF23" i="2" s="1"/>
  <c r="P317" i="2"/>
  <c r="AF317" i="2" s="1"/>
  <c r="P319" i="2"/>
  <c r="AF319" i="2" s="1"/>
  <c r="P295" i="2"/>
  <c r="AF295" i="2" s="1"/>
  <c r="P315" i="2"/>
  <c r="AF315" i="2" s="1"/>
  <c r="P299" i="2"/>
  <c r="AF299" i="2" s="1"/>
  <c r="P275" i="2"/>
  <c r="AF275" i="2" s="1"/>
  <c r="P267" i="2"/>
  <c r="AF267" i="2" s="1"/>
  <c r="P265" i="2"/>
  <c r="AF265" i="2" s="1"/>
  <c r="P256" i="2"/>
  <c r="AF256" i="2" s="1"/>
  <c r="P234" i="2"/>
  <c r="AF234" i="2" s="1"/>
  <c r="P248" i="2"/>
  <c r="AF248" i="2" s="1"/>
  <c r="P240" i="2"/>
  <c r="AF240" i="2" s="1"/>
  <c r="P250" i="2"/>
  <c r="AF250" i="2" s="1"/>
  <c r="P220" i="2"/>
  <c r="AF220" i="2" s="1"/>
  <c r="P212" i="2"/>
  <c r="AF212" i="2" s="1"/>
  <c r="P204" i="2"/>
  <c r="AF204" i="2" s="1"/>
  <c r="P196" i="2"/>
  <c r="AF196" i="2" s="1"/>
  <c r="P194" i="2"/>
  <c r="AF194" i="2" s="1"/>
  <c r="P214" i="2"/>
  <c r="AF214" i="2" s="1"/>
  <c r="P186" i="2"/>
  <c r="AF186" i="2" s="1"/>
  <c r="P178" i="2"/>
  <c r="AF178" i="2" s="1"/>
  <c r="P170" i="2"/>
  <c r="AF170" i="2" s="1"/>
  <c r="P202" i="2"/>
  <c r="AF202" i="2" s="1"/>
  <c r="P168" i="2"/>
  <c r="AF168" i="2" s="1"/>
  <c r="P151" i="2"/>
  <c r="AF151" i="2" s="1"/>
  <c r="P125" i="2"/>
  <c r="AF125" i="2" s="1"/>
  <c r="P117" i="2"/>
  <c r="AF117" i="2" s="1"/>
  <c r="P109" i="2"/>
  <c r="AF109" i="2" s="1"/>
  <c r="P101" i="2"/>
  <c r="AF101" i="2" s="1"/>
  <c r="P176" i="2"/>
  <c r="AF176" i="2" s="1"/>
  <c r="P154" i="2"/>
  <c r="AF154" i="2" s="1"/>
  <c r="P143" i="2"/>
  <c r="AF143" i="2" s="1"/>
  <c r="X320" i="2"/>
  <c r="AH320" i="2" s="1"/>
  <c r="X318" i="2"/>
  <c r="AH318" i="2" s="1"/>
  <c r="X316" i="2"/>
  <c r="AH316" i="2" s="1"/>
  <c r="X314" i="2"/>
  <c r="AH314" i="2" s="1"/>
  <c r="X312" i="2"/>
  <c r="AH312" i="2" s="1"/>
  <c r="X310" i="2"/>
  <c r="AH310" i="2" s="1"/>
  <c r="X308" i="2"/>
  <c r="AH308" i="2" s="1"/>
  <c r="X306" i="2"/>
  <c r="AH306" i="2" s="1"/>
  <c r="X304" i="2"/>
  <c r="AH304" i="2" s="1"/>
  <c r="X302" i="2"/>
  <c r="AH302" i="2" s="1"/>
  <c r="X300" i="2"/>
  <c r="AH300" i="2" s="1"/>
  <c r="X298" i="2"/>
  <c r="AH298" i="2" s="1"/>
  <c r="X296" i="2"/>
  <c r="AH296" i="2" s="1"/>
  <c r="X294" i="2"/>
  <c r="AH294" i="2" s="1"/>
  <c r="X292" i="2"/>
  <c r="AH292" i="2" s="1"/>
  <c r="X290" i="2"/>
  <c r="AH290" i="2" s="1"/>
  <c r="X288" i="2"/>
  <c r="AH288" i="2" s="1"/>
  <c r="X286" i="2"/>
  <c r="AH286" i="2" s="1"/>
  <c r="X282" i="2"/>
  <c r="AH282" i="2" s="1"/>
  <c r="X285" i="2"/>
  <c r="AH285" i="2" s="1"/>
  <c r="X281" i="2"/>
  <c r="AH281" i="2" s="1"/>
  <c r="X278" i="2"/>
  <c r="AH278" i="2" s="1"/>
  <c r="X274" i="2"/>
  <c r="AH274" i="2" s="1"/>
  <c r="X270" i="2"/>
  <c r="AH270" i="2" s="1"/>
  <c r="X284" i="2"/>
  <c r="AH284" i="2" s="1"/>
  <c r="X280" i="2"/>
  <c r="AH280" i="2" s="1"/>
  <c r="X276" i="2"/>
  <c r="AH276" i="2" s="1"/>
  <c r="X272" i="2"/>
  <c r="AH272" i="2" s="1"/>
  <c r="X268" i="2"/>
  <c r="AH268" i="2" s="1"/>
  <c r="X251" i="2"/>
  <c r="AH251" i="2" s="1"/>
  <c r="X247" i="2"/>
  <c r="AH247" i="2" s="1"/>
  <c r="X243" i="2"/>
  <c r="AH243" i="2" s="1"/>
  <c r="X239" i="2"/>
  <c r="AH239" i="2" s="1"/>
  <c r="X258" i="2"/>
  <c r="AH258" i="2" s="1"/>
  <c r="X249" i="2"/>
  <c r="AH249" i="2" s="1"/>
  <c r="X245" i="2"/>
  <c r="AH245" i="2" s="1"/>
  <c r="X241" i="2"/>
  <c r="AH241" i="2" s="1"/>
  <c r="X237" i="2"/>
  <c r="AH237" i="2" s="1"/>
  <c r="X235" i="2"/>
  <c r="AH235" i="2" s="1"/>
  <c r="X233" i="2"/>
  <c r="AH233" i="2" s="1"/>
  <c r="X231" i="2"/>
  <c r="AH231" i="2" s="1"/>
  <c r="X254" i="2"/>
  <c r="AH254" i="2" s="1"/>
  <c r="X229" i="2"/>
  <c r="AH229" i="2" s="1"/>
  <c r="X223" i="2"/>
  <c r="AH223" i="2" s="1"/>
  <c r="X219" i="2"/>
  <c r="AH219" i="2" s="1"/>
  <c r="X215" i="2"/>
  <c r="AH215" i="2" s="1"/>
  <c r="X211" i="2"/>
  <c r="AH211" i="2" s="1"/>
  <c r="X207" i="2"/>
  <c r="AH207" i="2" s="1"/>
  <c r="X203" i="2"/>
  <c r="AH203" i="2" s="1"/>
  <c r="X199" i="2"/>
  <c r="AH199" i="2" s="1"/>
  <c r="X195" i="2"/>
  <c r="AH195" i="2" s="1"/>
  <c r="X225" i="2"/>
  <c r="AH225" i="2" s="1"/>
  <c r="X221" i="2"/>
  <c r="AH221" i="2" s="1"/>
  <c r="X217" i="2"/>
  <c r="AH217" i="2" s="1"/>
  <c r="X213" i="2"/>
  <c r="AH213" i="2" s="1"/>
  <c r="X209" i="2"/>
  <c r="AH209" i="2" s="1"/>
  <c r="X205" i="2"/>
  <c r="AH205" i="2" s="1"/>
  <c r="X201" i="2"/>
  <c r="AH201" i="2" s="1"/>
  <c r="X197" i="2"/>
  <c r="AH197" i="2" s="1"/>
  <c r="X185" i="2"/>
  <c r="AH185" i="2" s="1"/>
  <c r="X181" i="2"/>
  <c r="AH181" i="2" s="1"/>
  <c r="X177" i="2"/>
  <c r="AH177" i="2" s="1"/>
  <c r="X173" i="2"/>
  <c r="AH173" i="2" s="1"/>
  <c r="X169" i="2"/>
  <c r="AH169" i="2" s="1"/>
  <c r="X187" i="2"/>
  <c r="AH187" i="2" s="1"/>
  <c r="X183" i="2"/>
  <c r="AH183" i="2" s="1"/>
  <c r="X179" i="2"/>
  <c r="AH179" i="2" s="1"/>
  <c r="X175" i="2"/>
  <c r="AH175" i="2" s="1"/>
  <c r="X171" i="2"/>
  <c r="AH171" i="2" s="1"/>
  <c r="X153" i="2"/>
  <c r="AH153" i="2" s="1"/>
  <c r="X149" i="2"/>
  <c r="AH149" i="2" s="1"/>
  <c r="X145" i="2"/>
  <c r="AH145" i="2" s="1"/>
  <c r="X141" i="2"/>
  <c r="AH141" i="2" s="1"/>
  <c r="X138" i="2"/>
  <c r="AH138" i="2" s="1"/>
  <c r="X136" i="2"/>
  <c r="AH136" i="2" s="1"/>
  <c r="X134" i="2"/>
  <c r="AH134" i="2" s="1"/>
  <c r="X132" i="2"/>
  <c r="AH132" i="2" s="1"/>
  <c r="X130" i="2"/>
  <c r="AH130" i="2" s="1"/>
  <c r="X128" i="2"/>
  <c r="AH128" i="2" s="1"/>
  <c r="X126" i="2"/>
  <c r="AH126" i="2" s="1"/>
  <c r="X124" i="2"/>
  <c r="AH124" i="2" s="1"/>
  <c r="X122" i="2"/>
  <c r="AH122" i="2" s="1"/>
  <c r="X120" i="2"/>
  <c r="AH120" i="2" s="1"/>
  <c r="X118" i="2"/>
  <c r="AH118" i="2" s="1"/>
  <c r="X116" i="2"/>
  <c r="AH116" i="2" s="1"/>
  <c r="X114" i="2"/>
  <c r="AH114" i="2" s="1"/>
  <c r="X112" i="2"/>
  <c r="AH112" i="2" s="1"/>
  <c r="X110" i="2"/>
  <c r="AH110" i="2" s="1"/>
  <c r="X108" i="2"/>
  <c r="AH108" i="2" s="1"/>
  <c r="X106" i="2"/>
  <c r="AH106" i="2" s="1"/>
  <c r="X104" i="2"/>
  <c r="AH104" i="2" s="1"/>
  <c r="X102" i="2"/>
  <c r="AH102" i="2" s="1"/>
  <c r="X100" i="2"/>
  <c r="AH100" i="2" s="1"/>
  <c r="X165" i="2"/>
  <c r="AH165" i="2" s="1"/>
  <c r="X161" i="2"/>
  <c r="AH161" i="2" s="1"/>
  <c r="X157" i="2"/>
  <c r="AH157" i="2" s="1"/>
  <c r="X76" i="2"/>
  <c r="AH76" i="2" s="1"/>
  <c r="X72" i="2"/>
  <c r="AH72" i="2" s="1"/>
  <c r="X68" i="2"/>
  <c r="AH68" i="2" s="1"/>
  <c r="X65" i="2"/>
  <c r="AH65" i="2" s="1"/>
  <c r="X63" i="2"/>
  <c r="AH63" i="2" s="1"/>
  <c r="X61" i="2"/>
  <c r="AH61" i="2" s="1"/>
  <c r="X59" i="2"/>
  <c r="AH59" i="2" s="1"/>
  <c r="X155" i="2"/>
  <c r="AH155" i="2" s="1"/>
  <c r="X18" i="2"/>
  <c r="AH18" i="2" s="1"/>
  <c r="X16" i="2"/>
  <c r="AH16" i="2" s="1"/>
  <c r="X14" i="2"/>
  <c r="AH14" i="2" s="1"/>
  <c r="X12" i="2"/>
  <c r="AH12" i="2" s="1"/>
  <c r="X10" i="2"/>
  <c r="AH10" i="2" s="1"/>
  <c r="X30" i="2"/>
  <c r="AH30" i="2" s="1"/>
  <c r="X26" i="2"/>
  <c r="AH26" i="2" s="1"/>
  <c r="X22" i="2"/>
  <c r="AH22" i="2" s="1"/>
  <c r="X90" i="2"/>
  <c r="AH90" i="2" s="1"/>
  <c r="X74" i="2"/>
  <c r="AH74" i="2" s="1"/>
  <c r="X70" i="2"/>
  <c r="AH70" i="2" s="1"/>
  <c r="X64" i="2"/>
  <c r="AH64" i="2" s="1"/>
  <c r="X52" i="2"/>
  <c r="AH52" i="2" s="1"/>
  <c r="X48" i="2"/>
  <c r="AH48" i="2" s="1"/>
  <c r="X44" i="2"/>
  <c r="AH44" i="2" s="1"/>
  <c r="X32" i="2"/>
  <c r="AH32" i="2" s="1"/>
  <c r="X28" i="2"/>
  <c r="AH28" i="2" s="1"/>
  <c r="X24" i="2"/>
  <c r="AH24" i="2" s="1"/>
  <c r="X159" i="2"/>
  <c r="AH159" i="2" s="1"/>
  <c r="X96" i="2"/>
  <c r="AH96" i="2" s="1"/>
  <c r="X92" i="2"/>
  <c r="AH92" i="2" s="1"/>
  <c r="X88" i="2"/>
  <c r="AH88" i="2" s="1"/>
  <c r="X84" i="2"/>
  <c r="AH84" i="2" s="1"/>
  <c r="X80" i="2"/>
  <c r="AH80" i="2" s="1"/>
  <c r="X66" i="2"/>
  <c r="AH66" i="2" s="1"/>
  <c r="X62" i="2"/>
  <c r="AH62" i="2" s="1"/>
  <c r="X58" i="2"/>
  <c r="AH58" i="2" s="1"/>
  <c r="X54" i="2"/>
  <c r="AH54" i="2" s="1"/>
  <c r="X50" i="2"/>
  <c r="AH50" i="2" s="1"/>
  <c r="X46" i="2"/>
  <c r="AH46" i="2" s="1"/>
  <c r="X42" i="2"/>
  <c r="AH42" i="2" s="1"/>
  <c r="X38" i="2"/>
  <c r="AH38" i="2" s="1"/>
  <c r="X34" i="2"/>
  <c r="AH34" i="2" s="1"/>
  <c r="X98" i="2"/>
  <c r="AH98" i="2" s="1"/>
  <c r="X86" i="2"/>
  <c r="AH86" i="2" s="1"/>
  <c r="X56" i="2"/>
  <c r="AH56" i="2" s="1"/>
  <c r="X40" i="2"/>
  <c r="AH40" i="2" s="1"/>
  <c r="X20" i="2"/>
  <c r="AH20" i="2" s="1"/>
  <c r="X163" i="2"/>
  <c r="AH163" i="2" s="1"/>
  <c r="X295" i="2"/>
  <c r="AH295" i="2" s="1"/>
  <c r="X167" i="2"/>
  <c r="AH167" i="2" s="1"/>
  <c r="X94" i="2"/>
  <c r="AH94" i="2" s="1"/>
  <c r="X82" i="2"/>
  <c r="AH82" i="2" s="1"/>
  <c r="X78" i="2"/>
  <c r="AH78" i="2" s="1"/>
  <c r="X60" i="2"/>
  <c r="AH60" i="2" s="1"/>
  <c r="X36" i="2"/>
  <c r="AH36" i="2" s="1"/>
  <c r="H320" i="2"/>
  <c r="AD320" i="2" s="1"/>
  <c r="H308" i="2"/>
  <c r="AD308" i="2" s="1"/>
  <c r="H294" i="2"/>
  <c r="AD294" i="2" s="1"/>
  <c r="H292" i="2"/>
  <c r="AD292" i="2" s="1"/>
  <c r="H290" i="2"/>
  <c r="AD290" i="2" s="1"/>
  <c r="H288" i="2"/>
  <c r="AD288" i="2" s="1"/>
  <c r="H286" i="2"/>
  <c r="AD286" i="2" s="1"/>
  <c r="H282" i="2"/>
  <c r="AD282" i="2" s="1"/>
  <c r="H285" i="2"/>
  <c r="AD285" i="2" s="1"/>
  <c r="H281" i="2"/>
  <c r="AD281" i="2" s="1"/>
  <c r="H278" i="2"/>
  <c r="AD278" i="2" s="1"/>
  <c r="H274" i="2"/>
  <c r="AD274" i="2" s="1"/>
  <c r="H270" i="2"/>
  <c r="AD270" i="2" s="1"/>
  <c r="H284" i="2"/>
  <c r="AD284" i="2" s="1"/>
  <c r="H280" i="2"/>
  <c r="AD280" i="2" s="1"/>
  <c r="H276" i="2"/>
  <c r="AD276" i="2" s="1"/>
  <c r="H272" i="2"/>
  <c r="AD272" i="2" s="1"/>
  <c r="H268" i="2"/>
  <c r="AD268" i="2" s="1"/>
  <c r="H251" i="2"/>
  <c r="AD251" i="2" s="1"/>
  <c r="H247" i="2"/>
  <c r="AD247" i="2" s="1"/>
  <c r="H243" i="2"/>
  <c r="AD243" i="2" s="1"/>
  <c r="H239" i="2"/>
  <c r="AD239" i="2" s="1"/>
  <c r="H258" i="2"/>
  <c r="AD258" i="2" s="1"/>
  <c r="H249" i="2"/>
  <c r="AD249" i="2" s="1"/>
  <c r="H245" i="2"/>
  <c r="AD245" i="2" s="1"/>
  <c r="H241" i="2"/>
  <c r="AD241" i="2" s="1"/>
  <c r="H237" i="2"/>
  <c r="AD237" i="2" s="1"/>
  <c r="H235" i="2"/>
  <c r="AD235" i="2" s="1"/>
  <c r="H233" i="2"/>
  <c r="AD233" i="2" s="1"/>
  <c r="H231" i="2"/>
  <c r="AD231" i="2" s="1"/>
  <c r="H229" i="2"/>
  <c r="AD229" i="2" s="1"/>
  <c r="H223" i="2"/>
  <c r="AD223" i="2" s="1"/>
  <c r="H219" i="2"/>
  <c r="AD219" i="2" s="1"/>
  <c r="H215" i="2"/>
  <c r="AD215" i="2" s="1"/>
  <c r="H211" i="2"/>
  <c r="AD211" i="2" s="1"/>
  <c r="H207" i="2"/>
  <c r="AD207" i="2" s="1"/>
  <c r="H203" i="2"/>
  <c r="AD203" i="2" s="1"/>
  <c r="H199" i="2"/>
  <c r="AD199" i="2" s="1"/>
  <c r="H254" i="2"/>
  <c r="AD254" i="2" s="1"/>
  <c r="H225" i="2"/>
  <c r="AD225" i="2" s="1"/>
  <c r="H221" i="2"/>
  <c r="AD221" i="2" s="1"/>
  <c r="H217" i="2"/>
  <c r="AD217" i="2" s="1"/>
  <c r="H213" i="2"/>
  <c r="AD213" i="2" s="1"/>
  <c r="H209" i="2"/>
  <c r="AD209" i="2" s="1"/>
  <c r="H205" i="2"/>
  <c r="AD205" i="2" s="1"/>
  <c r="H201" i="2"/>
  <c r="AD201" i="2" s="1"/>
  <c r="H197" i="2"/>
  <c r="AD197" i="2" s="1"/>
  <c r="H185" i="2"/>
  <c r="AD185" i="2" s="1"/>
  <c r="H181" i="2"/>
  <c r="AD181" i="2" s="1"/>
  <c r="H177" i="2"/>
  <c r="AD177" i="2" s="1"/>
  <c r="H173" i="2"/>
  <c r="AD173" i="2" s="1"/>
  <c r="H169" i="2"/>
  <c r="AD169" i="2" s="1"/>
  <c r="H187" i="2"/>
  <c r="AD187" i="2" s="1"/>
  <c r="H183" i="2"/>
  <c r="AD183" i="2" s="1"/>
  <c r="H179" i="2"/>
  <c r="AD179" i="2" s="1"/>
  <c r="H175" i="2"/>
  <c r="AD175" i="2" s="1"/>
  <c r="H171" i="2"/>
  <c r="AD171" i="2" s="1"/>
  <c r="H153" i="2"/>
  <c r="AD153" i="2" s="1"/>
  <c r="H149" i="2"/>
  <c r="AD149" i="2" s="1"/>
  <c r="H145" i="2"/>
  <c r="AD145" i="2" s="1"/>
  <c r="H141" i="2"/>
  <c r="AD141" i="2" s="1"/>
  <c r="H138" i="2"/>
  <c r="AD138" i="2" s="1"/>
  <c r="H136" i="2"/>
  <c r="AD136" i="2" s="1"/>
  <c r="H134" i="2"/>
  <c r="AD134" i="2" s="1"/>
  <c r="H132" i="2"/>
  <c r="AD132" i="2" s="1"/>
  <c r="H130" i="2"/>
  <c r="AD130" i="2" s="1"/>
  <c r="H128" i="2"/>
  <c r="AD128" i="2" s="1"/>
  <c r="H126" i="2"/>
  <c r="AD126" i="2" s="1"/>
  <c r="H124" i="2"/>
  <c r="AD124" i="2" s="1"/>
  <c r="H122" i="2"/>
  <c r="AD122" i="2" s="1"/>
  <c r="H120" i="2"/>
  <c r="AD120" i="2" s="1"/>
  <c r="H118" i="2"/>
  <c r="AD118" i="2" s="1"/>
  <c r="H116" i="2"/>
  <c r="AD116" i="2" s="1"/>
  <c r="H114" i="2"/>
  <c r="AD114" i="2" s="1"/>
  <c r="H112" i="2"/>
  <c r="AD112" i="2" s="1"/>
  <c r="H110" i="2"/>
  <c r="AD110" i="2" s="1"/>
  <c r="H108" i="2"/>
  <c r="AD108" i="2" s="1"/>
  <c r="H106" i="2"/>
  <c r="AD106" i="2" s="1"/>
  <c r="H104" i="2"/>
  <c r="AD104" i="2" s="1"/>
  <c r="H102" i="2"/>
  <c r="AD102" i="2" s="1"/>
  <c r="H100" i="2"/>
  <c r="AD100" i="2" s="1"/>
  <c r="H165" i="2"/>
  <c r="AD165" i="2" s="1"/>
  <c r="H161" i="2"/>
  <c r="AD161" i="2" s="1"/>
  <c r="H157" i="2"/>
  <c r="AD157" i="2" s="1"/>
  <c r="H76" i="2"/>
  <c r="AD76" i="2" s="1"/>
  <c r="H72" i="2"/>
  <c r="AD72" i="2" s="1"/>
  <c r="H68" i="2"/>
  <c r="AD68" i="2" s="1"/>
  <c r="H67" i="2"/>
  <c r="AD67" i="2" s="1"/>
  <c r="H65" i="2"/>
  <c r="AD65" i="2" s="1"/>
  <c r="H63" i="2"/>
  <c r="AD63" i="2" s="1"/>
  <c r="H61" i="2"/>
  <c r="AD61" i="2" s="1"/>
  <c r="H59" i="2"/>
  <c r="AD59" i="2" s="1"/>
  <c r="H167" i="2"/>
  <c r="AD167" i="2" s="1"/>
  <c r="H20" i="2"/>
  <c r="AD20" i="2" s="1"/>
  <c r="H18" i="2"/>
  <c r="AD18" i="2" s="1"/>
  <c r="H16" i="2"/>
  <c r="AD16" i="2" s="1"/>
  <c r="H14" i="2"/>
  <c r="AD14" i="2" s="1"/>
  <c r="H12" i="2"/>
  <c r="AD12" i="2" s="1"/>
  <c r="H10" i="2"/>
  <c r="AD10" i="2" s="1"/>
  <c r="H30" i="2"/>
  <c r="AD30" i="2" s="1"/>
  <c r="H94" i="2"/>
  <c r="AD94" i="2" s="1"/>
  <c r="H90" i="2"/>
  <c r="AD90" i="2" s="1"/>
  <c r="H70" i="2"/>
  <c r="AD70" i="2" s="1"/>
  <c r="H52" i="2"/>
  <c r="AD52" i="2" s="1"/>
  <c r="H32" i="2"/>
  <c r="AD32" i="2" s="1"/>
  <c r="H28" i="2"/>
  <c r="AD28" i="2" s="1"/>
  <c r="H24" i="2"/>
  <c r="AD24" i="2" s="1"/>
  <c r="H155" i="2"/>
  <c r="AD155" i="2" s="1"/>
  <c r="H96" i="2"/>
  <c r="AD96" i="2" s="1"/>
  <c r="H92" i="2"/>
  <c r="AD92" i="2" s="1"/>
  <c r="H88" i="2"/>
  <c r="AD88" i="2" s="1"/>
  <c r="H84" i="2"/>
  <c r="AD84" i="2" s="1"/>
  <c r="H80" i="2"/>
  <c r="AD80" i="2" s="1"/>
  <c r="H66" i="2"/>
  <c r="AD66" i="2" s="1"/>
  <c r="H62" i="2"/>
  <c r="AD62" i="2" s="1"/>
  <c r="H58" i="2"/>
  <c r="AD58" i="2" s="1"/>
  <c r="H54" i="2"/>
  <c r="AD54" i="2" s="1"/>
  <c r="H50" i="2"/>
  <c r="AD50" i="2" s="1"/>
  <c r="H46" i="2"/>
  <c r="AD46" i="2" s="1"/>
  <c r="H42" i="2"/>
  <c r="AD42" i="2" s="1"/>
  <c r="H38" i="2"/>
  <c r="AD38" i="2" s="1"/>
  <c r="H34" i="2"/>
  <c r="AD34" i="2" s="1"/>
  <c r="H26" i="2"/>
  <c r="AD26" i="2" s="1"/>
  <c r="H22" i="2"/>
  <c r="AD22" i="2" s="1"/>
  <c r="H86" i="2"/>
  <c r="AD86" i="2" s="1"/>
  <c r="H82" i="2"/>
  <c r="AD82" i="2" s="1"/>
  <c r="H78" i="2"/>
  <c r="AD78" i="2" s="1"/>
  <c r="H56" i="2"/>
  <c r="AD56" i="2" s="1"/>
  <c r="H40" i="2"/>
  <c r="AD40" i="2" s="1"/>
  <c r="H159" i="2"/>
  <c r="AD159" i="2" s="1"/>
  <c r="H163" i="2"/>
  <c r="AD163" i="2" s="1"/>
  <c r="H98" i="2"/>
  <c r="AD98" i="2" s="1"/>
  <c r="H74" i="2"/>
  <c r="AD74" i="2" s="1"/>
  <c r="H64" i="2"/>
  <c r="AD64" i="2" s="1"/>
  <c r="H60" i="2"/>
  <c r="AD60" i="2" s="1"/>
  <c r="H48" i="2"/>
  <c r="AD48" i="2" s="1"/>
  <c r="H44" i="2"/>
  <c r="AD44" i="2" s="1"/>
  <c r="H36" i="2"/>
  <c r="AD36" i="2" s="1"/>
  <c r="H206" i="2"/>
  <c r="AD206" i="2" s="1"/>
  <c r="L147" i="2"/>
  <c r="AE147" i="2" s="1"/>
  <c r="H131" i="2"/>
  <c r="AD131" i="2" s="1"/>
  <c r="X123" i="2"/>
  <c r="AH123" i="2" s="1"/>
  <c r="P119" i="2"/>
  <c r="AF119" i="2" s="1"/>
  <c r="H115" i="2"/>
  <c r="AD115" i="2" s="1"/>
  <c r="X107" i="2"/>
  <c r="AH107" i="2" s="1"/>
  <c r="P103" i="2"/>
  <c r="AF103" i="2" s="1"/>
  <c r="H99" i="2"/>
  <c r="AD99" i="2" s="1"/>
  <c r="X91" i="2"/>
  <c r="AH91" i="2" s="1"/>
  <c r="P87" i="2"/>
  <c r="AF87" i="2" s="1"/>
  <c r="H83" i="2"/>
  <c r="AD83" i="2" s="1"/>
  <c r="X57" i="2"/>
  <c r="AH57" i="2" s="1"/>
  <c r="L55" i="2"/>
  <c r="AE55" i="2" s="1"/>
  <c r="H53" i="2"/>
  <c r="AD53" i="2" s="1"/>
  <c r="X49" i="2"/>
  <c r="AH49" i="2" s="1"/>
  <c r="L47" i="2"/>
  <c r="AE47" i="2" s="1"/>
  <c r="H45" i="2"/>
  <c r="AD45" i="2" s="1"/>
  <c r="X41" i="2"/>
  <c r="AH41" i="2" s="1"/>
  <c r="L39" i="2"/>
  <c r="AE39" i="2" s="1"/>
  <c r="H37" i="2"/>
  <c r="AD37" i="2" s="1"/>
  <c r="X33" i="2"/>
  <c r="AH33" i="2" s="1"/>
  <c r="L31" i="2"/>
  <c r="AE31" i="2" s="1"/>
  <c r="H29" i="2"/>
  <c r="AD29" i="2" s="1"/>
  <c r="X25" i="2"/>
  <c r="AH25" i="2" s="1"/>
  <c r="L23" i="2"/>
  <c r="AE23" i="2" s="1"/>
  <c r="H21" i="2"/>
  <c r="AD21" i="2" s="1"/>
  <c r="X17" i="2"/>
  <c r="AH17" i="2" s="1"/>
  <c r="P15" i="2"/>
  <c r="AF15" i="2" s="1"/>
  <c r="H13" i="2"/>
  <c r="AD13" i="2" s="1"/>
  <c r="D109" i="2"/>
  <c r="AC109" i="2" s="1"/>
  <c r="D73" i="2"/>
  <c r="AC73" i="2" s="1"/>
  <c r="P139" i="2"/>
  <c r="AF139" i="2" s="1"/>
  <c r="D133" i="2"/>
  <c r="AC133" i="2" s="1"/>
  <c r="L71" i="2"/>
  <c r="AE71" i="2" s="1"/>
  <c r="D105" i="2"/>
  <c r="AC105" i="2" s="1"/>
  <c r="P180" i="2"/>
  <c r="AF180" i="2" s="1"/>
  <c r="X135" i="2"/>
  <c r="AH135" i="2" s="1"/>
  <c r="P97" i="2"/>
  <c r="AF97" i="2" s="1"/>
  <c r="H93" i="2"/>
  <c r="AD93" i="2" s="1"/>
  <c r="X85" i="2"/>
  <c r="AH85" i="2" s="1"/>
  <c r="P81" i="2"/>
  <c r="AF81" i="2" s="1"/>
  <c r="D57" i="2"/>
  <c r="AC57" i="2" s="1"/>
  <c r="T53" i="2"/>
  <c r="AG53" i="2" s="1"/>
  <c r="P51" i="2"/>
  <c r="AF51" i="2" s="1"/>
  <c r="D49" i="2"/>
  <c r="AC49" i="2" s="1"/>
  <c r="T45" i="2"/>
  <c r="AG45" i="2" s="1"/>
  <c r="P43" i="2"/>
  <c r="AF43" i="2" s="1"/>
  <c r="D41" i="2"/>
  <c r="AC41" i="2" s="1"/>
  <c r="T37" i="2"/>
  <c r="AG37" i="2" s="1"/>
  <c r="P35" i="2"/>
  <c r="AF35" i="2" s="1"/>
  <c r="D33" i="2"/>
  <c r="AC33" i="2" s="1"/>
  <c r="T29" i="2"/>
  <c r="AG29" i="2" s="1"/>
  <c r="P27" i="2"/>
  <c r="AF27" i="2" s="1"/>
  <c r="D25" i="2"/>
  <c r="AC25" i="2" s="1"/>
  <c r="T21" i="2"/>
  <c r="AG21" i="2" s="1"/>
  <c r="L19" i="2"/>
  <c r="AE19" i="2" s="1"/>
  <c r="D17" i="2"/>
  <c r="AC17" i="2" s="1"/>
  <c r="T13" i="2"/>
  <c r="AG13" i="2" s="1"/>
  <c r="L11" i="2"/>
  <c r="AE11" i="2" s="1"/>
  <c r="T182" i="2"/>
  <c r="AG182" i="2" s="1"/>
  <c r="T137" i="2"/>
  <c r="AG137" i="2" s="1"/>
  <c r="L129" i="2"/>
  <c r="AE129" i="2" s="1"/>
  <c r="T117" i="2"/>
  <c r="AG117" i="2" s="1"/>
  <c r="P95" i="2"/>
  <c r="AF95" i="2" s="1"/>
  <c r="P19" i="2"/>
  <c r="AF19" i="2" s="1"/>
  <c r="P321" i="2"/>
  <c r="AF321" i="2" s="1"/>
  <c r="P300" i="2"/>
  <c r="AF300" i="2" s="1"/>
  <c r="P303" i="2"/>
  <c r="AF303" i="2" s="1"/>
  <c r="P289" i="2"/>
  <c r="AF289" i="2" s="1"/>
  <c r="P307" i="2"/>
  <c r="AF307" i="2" s="1"/>
  <c r="P311" i="2"/>
  <c r="AF311" i="2" s="1"/>
  <c r="P259" i="2"/>
  <c r="AF259" i="2" s="1"/>
  <c r="P263" i="2"/>
  <c r="AF263" i="2" s="1"/>
  <c r="P232" i="2"/>
  <c r="AF232" i="2" s="1"/>
  <c r="P188" i="2"/>
  <c r="AF188" i="2" s="1"/>
  <c r="P238" i="2"/>
  <c r="AF238" i="2" s="1"/>
  <c r="P242" i="2"/>
  <c r="AF242" i="2" s="1"/>
  <c r="P227" i="2"/>
  <c r="AF227" i="2" s="1"/>
  <c r="P192" i="2"/>
  <c r="AF192" i="2" s="1"/>
  <c r="P246" i="2"/>
  <c r="AF246" i="2" s="1"/>
  <c r="P189" i="2"/>
  <c r="AF189" i="2" s="1"/>
  <c r="P152" i="2"/>
  <c r="AF152" i="2" s="1"/>
  <c r="P148" i="2"/>
  <c r="AF148" i="2" s="1"/>
  <c r="P144" i="2"/>
  <c r="AF144" i="2" s="1"/>
  <c r="P140" i="2"/>
  <c r="AF140" i="2" s="1"/>
  <c r="P233" i="2"/>
  <c r="AF233" i="2" s="1"/>
  <c r="P156" i="2"/>
  <c r="AF156" i="2" s="1"/>
  <c r="P147" i="2"/>
  <c r="AF147" i="2" s="1"/>
  <c r="P158" i="2"/>
  <c r="AF158" i="2" s="1"/>
  <c r="P77" i="2"/>
  <c r="AF77" i="2" s="1"/>
  <c r="P73" i="2"/>
  <c r="AF73" i="2" s="1"/>
  <c r="P69" i="2"/>
  <c r="AF69" i="2" s="1"/>
  <c r="T320" i="2"/>
  <c r="AG320" i="2" s="1"/>
  <c r="T318" i="2"/>
  <c r="AG318" i="2" s="1"/>
  <c r="T316" i="2"/>
  <c r="AG316" i="2" s="1"/>
  <c r="T314" i="2"/>
  <c r="AG314" i="2" s="1"/>
  <c r="T312" i="2"/>
  <c r="AG312" i="2" s="1"/>
  <c r="T310" i="2"/>
  <c r="AG310" i="2" s="1"/>
  <c r="T308" i="2"/>
  <c r="AG308" i="2" s="1"/>
  <c r="T306" i="2"/>
  <c r="AG306" i="2" s="1"/>
  <c r="T304" i="2"/>
  <c r="AG304" i="2" s="1"/>
  <c r="T302" i="2"/>
  <c r="AG302" i="2" s="1"/>
  <c r="T300" i="2"/>
  <c r="AG300" i="2" s="1"/>
  <c r="T298" i="2"/>
  <c r="AG298" i="2" s="1"/>
  <c r="T296" i="2"/>
  <c r="AG296" i="2" s="1"/>
  <c r="T294" i="2"/>
  <c r="AG294" i="2" s="1"/>
  <c r="T292" i="2"/>
  <c r="AG292" i="2" s="1"/>
  <c r="T290" i="2"/>
  <c r="AG290" i="2" s="1"/>
  <c r="T288" i="2"/>
  <c r="AG288" i="2" s="1"/>
  <c r="T286" i="2"/>
  <c r="AG286" i="2" s="1"/>
  <c r="T282" i="2"/>
  <c r="AG282" i="2" s="1"/>
  <c r="T295" i="2"/>
  <c r="AG295" i="2" s="1"/>
  <c r="T284" i="2"/>
  <c r="AG284" i="2" s="1"/>
  <c r="T280" i="2"/>
  <c r="AG280" i="2" s="1"/>
  <c r="T276" i="2"/>
  <c r="AG276" i="2" s="1"/>
  <c r="T272" i="2"/>
  <c r="AG272" i="2" s="1"/>
  <c r="T268" i="2"/>
  <c r="AG268" i="2" s="1"/>
  <c r="T287" i="2"/>
  <c r="AG287" i="2" s="1"/>
  <c r="T283" i="2"/>
  <c r="AG283" i="2" s="1"/>
  <c r="T278" i="2"/>
  <c r="AG278" i="2" s="1"/>
  <c r="T264" i="2"/>
  <c r="AG264" i="2" s="1"/>
  <c r="T266" i="2"/>
  <c r="AG266" i="2" s="1"/>
  <c r="T258" i="2"/>
  <c r="AG258" i="2" s="1"/>
  <c r="T249" i="2"/>
  <c r="AG249" i="2" s="1"/>
  <c r="T245" i="2"/>
  <c r="AG245" i="2" s="1"/>
  <c r="T241" i="2"/>
  <c r="AG241" i="2" s="1"/>
  <c r="T237" i="2"/>
  <c r="AG237" i="2" s="1"/>
  <c r="T270" i="2"/>
  <c r="AG270" i="2" s="1"/>
  <c r="T254" i="2"/>
  <c r="AG254" i="2" s="1"/>
  <c r="T239" i="2"/>
  <c r="AG239" i="2" s="1"/>
  <c r="T225" i="2"/>
  <c r="AG225" i="2" s="1"/>
  <c r="T243" i="2"/>
  <c r="AG243" i="2" s="1"/>
  <c r="T221" i="2"/>
  <c r="AG221" i="2" s="1"/>
  <c r="T217" i="2"/>
  <c r="AG217" i="2" s="1"/>
  <c r="T213" i="2"/>
  <c r="AG213" i="2" s="1"/>
  <c r="T209" i="2"/>
  <c r="AG209" i="2" s="1"/>
  <c r="T205" i="2"/>
  <c r="AG205" i="2" s="1"/>
  <c r="T201" i="2"/>
  <c r="AG201" i="2" s="1"/>
  <c r="T197" i="2"/>
  <c r="AG197" i="2" s="1"/>
  <c r="T274" i="2"/>
  <c r="AG274" i="2" s="1"/>
  <c r="T262" i="2"/>
  <c r="AG262" i="2" s="1"/>
  <c r="T247" i="2"/>
  <c r="AG247" i="2" s="1"/>
  <c r="T251" i="2"/>
  <c r="AG251" i="2" s="1"/>
  <c r="T215" i="2"/>
  <c r="AG215" i="2" s="1"/>
  <c r="T199" i="2"/>
  <c r="AG199" i="2" s="1"/>
  <c r="T219" i="2"/>
  <c r="AG219" i="2" s="1"/>
  <c r="T203" i="2"/>
  <c r="AG203" i="2" s="1"/>
  <c r="T191" i="2"/>
  <c r="AG191" i="2" s="1"/>
  <c r="T187" i="2"/>
  <c r="AG187" i="2" s="1"/>
  <c r="T183" i="2"/>
  <c r="AG183" i="2" s="1"/>
  <c r="T179" i="2"/>
  <c r="AG179" i="2" s="1"/>
  <c r="T175" i="2"/>
  <c r="AG175" i="2" s="1"/>
  <c r="T171" i="2"/>
  <c r="AG171" i="2" s="1"/>
  <c r="T223" i="2"/>
  <c r="AG223" i="2" s="1"/>
  <c r="T207" i="2"/>
  <c r="AG207" i="2" s="1"/>
  <c r="T193" i="2"/>
  <c r="AG193" i="2" s="1"/>
  <c r="T153" i="2"/>
  <c r="AG153" i="2" s="1"/>
  <c r="T149" i="2"/>
  <c r="AG149" i="2" s="1"/>
  <c r="T145" i="2"/>
  <c r="AG145" i="2" s="1"/>
  <c r="T141" i="2"/>
  <c r="AG141" i="2" s="1"/>
  <c r="T138" i="2"/>
  <c r="AG138" i="2" s="1"/>
  <c r="T136" i="2"/>
  <c r="AG136" i="2" s="1"/>
  <c r="T134" i="2"/>
  <c r="AG134" i="2" s="1"/>
  <c r="T132" i="2"/>
  <c r="AG132" i="2" s="1"/>
  <c r="T130" i="2"/>
  <c r="AG130" i="2" s="1"/>
  <c r="T128" i="2"/>
  <c r="AG128" i="2" s="1"/>
  <c r="T126" i="2"/>
  <c r="AG126" i="2" s="1"/>
  <c r="T124" i="2"/>
  <c r="AG124" i="2" s="1"/>
  <c r="T122" i="2"/>
  <c r="AG122" i="2" s="1"/>
  <c r="T120" i="2"/>
  <c r="AG120" i="2" s="1"/>
  <c r="T118" i="2"/>
  <c r="AG118" i="2" s="1"/>
  <c r="T116" i="2"/>
  <c r="AG116" i="2" s="1"/>
  <c r="T114" i="2"/>
  <c r="AG114" i="2" s="1"/>
  <c r="T112" i="2"/>
  <c r="AG112" i="2" s="1"/>
  <c r="T110" i="2"/>
  <c r="AG110" i="2" s="1"/>
  <c r="T108" i="2"/>
  <c r="AG108" i="2" s="1"/>
  <c r="T106" i="2"/>
  <c r="AG106" i="2" s="1"/>
  <c r="T104" i="2"/>
  <c r="AG104" i="2" s="1"/>
  <c r="T102" i="2"/>
  <c r="AG102" i="2" s="1"/>
  <c r="T100" i="2"/>
  <c r="AG100" i="2" s="1"/>
  <c r="T173" i="2"/>
  <c r="AG173" i="2" s="1"/>
  <c r="T165" i="2"/>
  <c r="AG165" i="2" s="1"/>
  <c r="T161" i="2"/>
  <c r="AG161" i="2" s="1"/>
  <c r="T157" i="2"/>
  <c r="AG157" i="2" s="1"/>
  <c r="T195" i="2"/>
  <c r="AG195" i="2" s="1"/>
  <c r="T177" i="2"/>
  <c r="AG177" i="2" s="1"/>
  <c r="T76" i="2"/>
  <c r="AG76" i="2" s="1"/>
  <c r="T72" i="2"/>
  <c r="AG72" i="2" s="1"/>
  <c r="T68" i="2"/>
  <c r="AG68" i="2" s="1"/>
  <c r="T65" i="2"/>
  <c r="AG65" i="2" s="1"/>
  <c r="T63" i="2"/>
  <c r="AG63" i="2" s="1"/>
  <c r="T61" i="2"/>
  <c r="AG61" i="2" s="1"/>
  <c r="T59" i="2"/>
  <c r="AG59" i="2" s="1"/>
  <c r="T211" i="2"/>
  <c r="AG211" i="2" s="1"/>
  <c r="T181" i="2"/>
  <c r="AG181" i="2" s="1"/>
  <c r="T167" i="2"/>
  <c r="AG167" i="2" s="1"/>
  <c r="T163" i="2"/>
  <c r="AG163" i="2" s="1"/>
  <c r="T159" i="2"/>
  <c r="AG159" i="2" s="1"/>
  <c r="T155" i="2"/>
  <c r="AG155" i="2" s="1"/>
  <c r="T169" i="2"/>
  <c r="AG169" i="2" s="1"/>
  <c r="T96" i="2"/>
  <c r="AG96" i="2" s="1"/>
  <c r="T92" i="2"/>
  <c r="AG92" i="2" s="1"/>
  <c r="T88" i="2"/>
  <c r="AG88" i="2" s="1"/>
  <c r="T84" i="2"/>
  <c r="AG84" i="2" s="1"/>
  <c r="T80" i="2"/>
  <c r="AG80" i="2" s="1"/>
  <c r="T66" i="2"/>
  <c r="AG66" i="2" s="1"/>
  <c r="T62" i="2"/>
  <c r="AG62" i="2" s="1"/>
  <c r="T58" i="2"/>
  <c r="AG58" i="2" s="1"/>
  <c r="T54" i="2"/>
  <c r="AG54" i="2" s="1"/>
  <c r="T50" i="2"/>
  <c r="AG50" i="2" s="1"/>
  <c r="T46" i="2"/>
  <c r="AG46" i="2" s="1"/>
  <c r="T42" i="2"/>
  <c r="AG42" i="2" s="1"/>
  <c r="T38" i="2"/>
  <c r="AG38" i="2" s="1"/>
  <c r="T34" i="2"/>
  <c r="AG34" i="2" s="1"/>
  <c r="T30" i="2"/>
  <c r="AG30" i="2" s="1"/>
  <c r="T26" i="2"/>
  <c r="AG26" i="2" s="1"/>
  <c r="T22" i="2"/>
  <c r="AG22" i="2" s="1"/>
  <c r="T18" i="2"/>
  <c r="AG18" i="2" s="1"/>
  <c r="T16" i="2"/>
  <c r="AG16" i="2" s="1"/>
  <c r="T14" i="2"/>
  <c r="AG14" i="2" s="1"/>
  <c r="T12" i="2"/>
  <c r="AG12" i="2" s="1"/>
  <c r="T10" i="2"/>
  <c r="AG10" i="2" s="1"/>
  <c r="T185" i="2"/>
  <c r="AG185" i="2" s="1"/>
  <c r="T98" i="2"/>
  <c r="AG98" i="2" s="1"/>
  <c r="T94" i="2"/>
  <c r="AG94" i="2" s="1"/>
  <c r="T90" i="2"/>
  <c r="AG90" i="2" s="1"/>
  <c r="T86" i="2"/>
  <c r="AG86" i="2" s="1"/>
  <c r="T82" i="2"/>
  <c r="AG82" i="2" s="1"/>
  <c r="T78" i="2"/>
  <c r="AG78" i="2" s="1"/>
  <c r="T74" i="2"/>
  <c r="AG74" i="2" s="1"/>
  <c r="T70" i="2"/>
  <c r="AG70" i="2" s="1"/>
  <c r="T64" i="2"/>
  <c r="AG64" i="2" s="1"/>
  <c r="T60" i="2"/>
  <c r="AG60" i="2" s="1"/>
  <c r="T56" i="2"/>
  <c r="AG56" i="2" s="1"/>
  <c r="T52" i="2"/>
  <c r="AG52" i="2" s="1"/>
  <c r="T48" i="2"/>
  <c r="AG48" i="2" s="1"/>
  <c r="T44" i="2"/>
  <c r="AG44" i="2" s="1"/>
  <c r="T40" i="2"/>
  <c r="AG40" i="2" s="1"/>
  <c r="T36" i="2"/>
  <c r="AG36" i="2" s="1"/>
  <c r="T32" i="2"/>
  <c r="AG32" i="2" s="1"/>
  <c r="T28" i="2"/>
  <c r="AG28" i="2" s="1"/>
  <c r="T24" i="2"/>
  <c r="AG24" i="2" s="1"/>
  <c r="T20" i="2"/>
  <c r="AG20" i="2" s="1"/>
  <c r="T229" i="2"/>
  <c r="AG229" i="2" s="1"/>
  <c r="D320" i="2"/>
  <c r="AC320" i="2" s="1"/>
  <c r="D308" i="2"/>
  <c r="AC308" i="2" s="1"/>
  <c r="D294" i="2"/>
  <c r="AC294" i="2" s="1"/>
  <c r="D292" i="2"/>
  <c r="AC292" i="2" s="1"/>
  <c r="D290" i="2"/>
  <c r="AC290" i="2" s="1"/>
  <c r="D288" i="2"/>
  <c r="AC288" i="2" s="1"/>
  <c r="D286" i="2"/>
  <c r="AC286" i="2" s="1"/>
  <c r="D282" i="2"/>
  <c r="AC282" i="2" s="1"/>
  <c r="D284" i="2"/>
  <c r="AC284" i="2" s="1"/>
  <c r="D283" i="2"/>
  <c r="AC283" i="2" s="1"/>
  <c r="D280" i="2"/>
  <c r="AC280" i="2" s="1"/>
  <c r="D276" i="2"/>
  <c r="AC276" i="2" s="1"/>
  <c r="D272" i="2"/>
  <c r="AC272" i="2" s="1"/>
  <c r="D268" i="2"/>
  <c r="AC268" i="2" s="1"/>
  <c r="D274" i="2"/>
  <c r="AC274" i="2" s="1"/>
  <c r="D262" i="2"/>
  <c r="AC262" i="2" s="1"/>
  <c r="D278" i="2"/>
  <c r="AC278" i="2" s="1"/>
  <c r="D264" i="2"/>
  <c r="AC264" i="2" s="1"/>
  <c r="D258" i="2"/>
  <c r="AC258" i="2" s="1"/>
  <c r="D249" i="2"/>
  <c r="AC249" i="2" s="1"/>
  <c r="D245" i="2"/>
  <c r="AC245" i="2" s="1"/>
  <c r="D241" i="2"/>
  <c r="AC241" i="2" s="1"/>
  <c r="D287" i="2"/>
  <c r="AC287" i="2" s="1"/>
  <c r="D266" i="2"/>
  <c r="AC266" i="2" s="1"/>
  <c r="D254" i="2"/>
  <c r="AC254" i="2" s="1"/>
  <c r="D251" i="2"/>
  <c r="AC251" i="2" s="1"/>
  <c r="D225" i="2"/>
  <c r="AC225" i="2" s="1"/>
  <c r="D239" i="2"/>
  <c r="AC239" i="2" s="1"/>
  <c r="D221" i="2"/>
  <c r="AC221" i="2" s="1"/>
  <c r="D217" i="2"/>
  <c r="AC217" i="2" s="1"/>
  <c r="D213" i="2"/>
  <c r="AC213" i="2" s="1"/>
  <c r="D209" i="2"/>
  <c r="AC209" i="2" s="1"/>
  <c r="D205" i="2"/>
  <c r="AC205" i="2" s="1"/>
  <c r="D201" i="2"/>
  <c r="AC201" i="2" s="1"/>
  <c r="D197" i="2"/>
  <c r="AC197" i="2" s="1"/>
  <c r="D243" i="2"/>
  <c r="AC243" i="2" s="1"/>
  <c r="D270" i="2"/>
  <c r="AC270" i="2" s="1"/>
  <c r="D229" i="2"/>
  <c r="AC229" i="2" s="1"/>
  <c r="D211" i="2"/>
  <c r="AC211" i="2" s="1"/>
  <c r="D195" i="2"/>
  <c r="AC195" i="2" s="1"/>
  <c r="D247" i="2"/>
  <c r="AC247" i="2" s="1"/>
  <c r="D215" i="2"/>
  <c r="AC215" i="2" s="1"/>
  <c r="D199" i="2"/>
  <c r="AC199" i="2" s="1"/>
  <c r="D187" i="2"/>
  <c r="AC187" i="2" s="1"/>
  <c r="D183" i="2"/>
  <c r="AC183" i="2" s="1"/>
  <c r="D179" i="2"/>
  <c r="AC179" i="2" s="1"/>
  <c r="D175" i="2"/>
  <c r="AC175" i="2" s="1"/>
  <c r="D171" i="2"/>
  <c r="AC171" i="2" s="1"/>
  <c r="D219" i="2"/>
  <c r="AC219" i="2" s="1"/>
  <c r="D203" i="2"/>
  <c r="AC203" i="2" s="1"/>
  <c r="D191" i="2"/>
  <c r="AC191" i="2" s="1"/>
  <c r="D153" i="2"/>
  <c r="AC153" i="2" s="1"/>
  <c r="D149" i="2"/>
  <c r="AC149" i="2" s="1"/>
  <c r="D145" i="2"/>
  <c r="AC145" i="2" s="1"/>
  <c r="D141" i="2"/>
  <c r="AC141" i="2" s="1"/>
  <c r="D138" i="2"/>
  <c r="AC138" i="2" s="1"/>
  <c r="D136" i="2"/>
  <c r="AC136" i="2" s="1"/>
  <c r="D134" i="2"/>
  <c r="AC134" i="2" s="1"/>
  <c r="D132" i="2"/>
  <c r="AC132" i="2" s="1"/>
  <c r="D130" i="2"/>
  <c r="AC130" i="2" s="1"/>
  <c r="D128" i="2"/>
  <c r="AC128" i="2" s="1"/>
  <c r="D126" i="2"/>
  <c r="AC126" i="2" s="1"/>
  <c r="D124" i="2"/>
  <c r="AC124" i="2" s="1"/>
  <c r="D122" i="2"/>
  <c r="AC122" i="2" s="1"/>
  <c r="D120" i="2"/>
  <c r="AC120" i="2" s="1"/>
  <c r="D118" i="2"/>
  <c r="AC118" i="2" s="1"/>
  <c r="D116" i="2"/>
  <c r="AC116" i="2" s="1"/>
  <c r="D114" i="2"/>
  <c r="AC114" i="2" s="1"/>
  <c r="D112" i="2"/>
  <c r="AC112" i="2" s="1"/>
  <c r="D110" i="2"/>
  <c r="AC110" i="2" s="1"/>
  <c r="D108" i="2"/>
  <c r="AC108" i="2" s="1"/>
  <c r="D106" i="2"/>
  <c r="AC106" i="2" s="1"/>
  <c r="D104" i="2"/>
  <c r="AC104" i="2" s="1"/>
  <c r="D102" i="2"/>
  <c r="AC102" i="2" s="1"/>
  <c r="D100" i="2"/>
  <c r="AC100" i="2" s="1"/>
  <c r="D223" i="2"/>
  <c r="AC223" i="2" s="1"/>
  <c r="D185" i="2"/>
  <c r="AC185" i="2" s="1"/>
  <c r="D169" i="2"/>
  <c r="AC169" i="2" s="1"/>
  <c r="D165" i="2"/>
  <c r="AC165" i="2" s="1"/>
  <c r="D161" i="2"/>
  <c r="AC161" i="2" s="1"/>
  <c r="D157" i="2"/>
  <c r="AC157" i="2" s="1"/>
  <c r="D173" i="2"/>
  <c r="AC173" i="2" s="1"/>
  <c r="D76" i="2"/>
  <c r="AC76" i="2" s="1"/>
  <c r="D72" i="2"/>
  <c r="AC72" i="2" s="1"/>
  <c r="D68" i="2"/>
  <c r="AC68" i="2" s="1"/>
  <c r="D67" i="2"/>
  <c r="AC67" i="2" s="1"/>
  <c r="D65" i="2"/>
  <c r="AC65" i="2" s="1"/>
  <c r="D63" i="2"/>
  <c r="AC63" i="2" s="1"/>
  <c r="D61" i="2"/>
  <c r="AC61" i="2" s="1"/>
  <c r="D59" i="2"/>
  <c r="AC59" i="2" s="1"/>
  <c r="D177" i="2"/>
  <c r="AC177" i="2" s="1"/>
  <c r="D167" i="2"/>
  <c r="AC167" i="2" s="1"/>
  <c r="D163" i="2"/>
  <c r="AC163" i="2" s="1"/>
  <c r="D159" i="2"/>
  <c r="AC159" i="2" s="1"/>
  <c r="D155" i="2"/>
  <c r="AC155" i="2" s="1"/>
  <c r="D207" i="2"/>
  <c r="AC207" i="2" s="1"/>
  <c r="D96" i="2"/>
  <c r="AC96" i="2" s="1"/>
  <c r="D92" i="2"/>
  <c r="AC92" i="2" s="1"/>
  <c r="D88" i="2"/>
  <c r="AC88" i="2" s="1"/>
  <c r="D84" i="2"/>
  <c r="AC84" i="2" s="1"/>
  <c r="D80" i="2"/>
  <c r="AC80" i="2" s="1"/>
  <c r="D66" i="2"/>
  <c r="AC66" i="2" s="1"/>
  <c r="D62" i="2"/>
  <c r="AC62" i="2" s="1"/>
  <c r="D58" i="2"/>
  <c r="AC58" i="2" s="1"/>
  <c r="D54" i="2"/>
  <c r="AC54" i="2" s="1"/>
  <c r="D50" i="2"/>
  <c r="AC50" i="2" s="1"/>
  <c r="D46" i="2"/>
  <c r="AC46" i="2" s="1"/>
  <c r="D42" i="2"/>
  <c r="AC42" i="2" s="1"/>
  <c r="D38" i="2"/>
  <c r="AC38" i="2" s="1"/>
  <c r="D34" i="2"/>
  <c r="AC34" i="2" s="1"/>
  <c r="D30" i="2"/>
  <c r="AC30" i="2" s="1"/>
  <c r="D26" i="2"/>
  <c r="AC26" i="2" s="1"/>
  <c r="D22" i="2"/>
  <c r="AC22" i="2" s="1"/>
  <c r="D20" i="2"/>
  <c r="AC20" i="2" s="1"/>
  <c r="D18" i="2"/>
  <c r="AC18" i="2" s="1"/>
  <c r="D16" i="2"/>
  <c r="AC16" i="2" s="1"/>
  <c r="D14" i="2"/>
  <c r="AC14" i="2" s="1"/>
  <c r="D12" i="2"/>
  <c r="AC12" i="2" s="1"/>
  <c r="D10" i="2"/>
  <c r="AC10" i="2" s="1"/>
  <c r="D193" i="2"/>
  <c r="AC193" i="2" s="1"/>
  <c r="D181" i="2"/>
  <c r="AC181" i="2" s="1"/>
  <c r="D98" i="2"/>
  <c r="AC98" i="2" s="1"/>
  <c r="D94" i="2"/>
  <c r="AC94" i="2" s="1"/>
  <c r="D90" i="2"/>
  <c r="AC90" i="2" s="1"/>
  <c r="D86" i="2"/>
  <c r="AC86" i="2" s="1"/>
  <c r="D82" i="2"/>
  <c r="AC82" i="2" s="1"/>
  <c r="D78" i="2"/>
  <c r="AC78" i="2" s="1"/>
  <c r="D74" i="2"/>
  <c r="AC74" i="2" s="1"/>
  <c r="D70" i="2"/>
  <c r="AC70" i="2" s="1"/>
  <c r="D64" i="2"/>
  <c r="AC64" i="2" s="1"/>
  <c r="D60" i="2"/>
  <c r="AC60" i="2" s="1"/>
  <c r="D56" i="2"/>
  <c r="AC56" i="2" s="1"/>
  <c r="D52" i="2"/>
  <c r="AC52" i="2" s="1"/>
  <c r="D48" i="2"/>
  <c r="AC48" i="2" s="1"/>
  <c r="D44" i="2"/>
  <c r="AC44" i="2" s="1"/>
  <c r="D40" i="2"/>
  <c r="AC40" i="2" s="1"/>
  <c r="D36" i="2"/>
  <c r="AC36" i="2" s="1"/>
  <c r="D32" i="2"/>
  <c r="AC32" i="2" s="1"/>
  <c r="D28" i="2"/>
  <c r="AC28" i="2" s="1"/>
  <c r="D24" i="2"/>
  <c r="AC24" i="2" s="1"/>
  <c r="D147" i="2"/>
  <c r="AC147" i="2" s="1"/>
  <c r="X127" i="2"/>
  <c r="AH127" i="2" s="1"/>
  <c r="P123" i="2"/>
  <c r="AF123" i="2" s="1"/>
  <c r="H119" i="2"/>
  <c r="AD119" i="2" s="1"/>
  <c r="X111" i="2"/>
  <c r="AH111" i="2" s="1"/>
  <c r="P107" i="2"/>
  <c r="AF107" i="2" s="1"/>
  <c r="H103" i="2"/>
  <c r="AD103" i="2" s="1"/>
  <c r="X95" i="2"/>
  <c r="AH95" i="2" s="1"/>
  <c r="P91" i="2"/>
  <c r="AF91" i="2" s="1"/>
  <c r="H87" i="2"/>
  <c r="AD87" i="2" s="1"/>
  <c r="X79" i="2"/>
  <c r="AH79" i="2" s="1"/>
  <c r="P57" i="2"/>
  <c r="AF57" i="2" s="1"/>
  <c r="D55" i="2"/>
  <c r="AC55" i="2" s="1"/>
  <c r="T51" i="2"/>
  <c r="AG51" i="2" s="1"/>
  <c r="P49" i="2"/>
  <c r="AF49" i="2" s="1"/>
  <c r="D47" i="2"/>
  <c r="AC47" i="2" s="1"/>
  <c r="T43" i="2"/>
  <c r="AG43" i="2" s="1"/>
  <c r="P41" i="2"/>
  <c r="AF41" i="2" s="1"/>
  <c r="D39" i="2"/>
  <c r="AC39" i="2" s="1"/>
  <c r="T35" i="2"/>
  <c r="AG35" i="2" s="1"/>
  <c r="P33" i="2"/>
  <c r="AF33" i="2" s="1"/>
  <c r="D31" i="2"/>
  <c r="AC31" i="2" s="1"/>
  <c r="T27" i="2"/>
  <c r="AG27" i="2" s="1"/>
  <c r="P25" i="2"/>
  <c r="AF25" i="2" s="1"/>
  <c r="D23" i="2"/>
  <c r="AC23" i="2" s="1"/>
  <c r="X19" i="2"/>
  <c r="AH19" i="2" s="1"/>
  <c r="P17" i="2"/>
  <c r="AF17" i="2" s="1"/>
  <c r="H15" i="2"/>
  <c r="AD15" i="2" s="1"/>
  <c r="X11" i="2"/>
  <c r="AH11" i="2" s="1"/>
  <c r="T105" i="2"/>
  <c r="AG105" i="2" s="1"/>
  <c r="D69" i="2"/>
  <c r="AC69" i="2" s="1"/>
  <c r="H139" i="2"/>
  <c r="AD139" i="2" s="1"/>
  <c r="T77" i="2"/>
  <c r="AG77" i="2" s="1"/>
  <c r="T69" i="2"/>
  <c r="AG69" i="2" s="1"/>
  <c r="T101" i="2"/>
  <c r="AG101" i="2" s="1"/>
  <c r="H180" i="2"/>
  <c r="AD180" i="2" s="1"/>
  <c r="P135" i="2"/>
  <c r="AF135" i="2" s="1"/>
  <c r="H97" i="2"/>
  <c r="AD97" i="2" s="1"/>
  <c r="X89" i="2"/>
  <c r="AH89" i="2" s="1"/>
  <c r="P85" i="2"/>
  <c r="AF85" i="2" s="1"/>
  <c r="H81" i="2"/>
  <c r="AD81" i="2" s="1"/>
  <c r="X55" i="2"/>
  <c r="AH55" i="2" s="1"/>
  <c r="L53" i="2"/>
  <c r="AE53" i="2" s="1"/>
  <c r="H51" i="2"/>
  <c r="AD51" i="2" s="1"/>
  <c r="X47" i="2"/>
  <c r="AH47" i="2" s="1"/>
  <c r="L45" i="2"/>
  <c r="AE45" i="2" s="1"/>
  <c r="H43" i="2"/>
  <c r="AD43" i="2" s="1"/>
  <c r="X39" i="2"/>
  <c r="AH39" i="2" s="1"/>
  <c r="L37" i="2"/>
  <c r="AE37" i="2" s="1"/>
  <c r="H35" i="2"/>
  <c r="AD35" i="2" s="1"/>
  <c r="X31" i="2"/>
  <c r="AH31" i="2" s="1"/>
  <c r="L29" i="2"/>
  <c r="AE29" i="2" s="1"/>
  <c r="H27" i="2"/>
  <c r="AD27" i="2" s="1"/>
  <c r="X23" i="2"/>
  <c r="AH23" i="2" s="1"/>
  <c r="L21" i="2"/>
  <c r="AE21" i="2" s="1"/>
  <c r="D19" i="2"/>
  <c r="AC19" i="2" s="1"/>
  <c r="T15" i="2"/>
  <c r="AG15" i="2" s="1"/>
  <c r="L13" i="2"/>
  <c r="AE13" i="2" s="1"/>
  <c r="D11" i="2"/>
  <c r="AC11" i="2" s="1"/>
  <c r="L182" i="2"/>
  <c r="AE182" i="2" s="1"/>
  <c r="L137" i="2"/>
  <c r="AE137" i="2" s="1"/>
  <c r="D129" i="2"/>
  <c r="AC129" i="2" s="1"/>
  <c r="T121" i="2"/>
  <c r="AG121" i="2" s="1"/>
  <c r="T113" i="2"/>
  <c r="AG113" i="2" s="1"/>
  <c r="L105" i="2"/>
  <c r="AE105" i="2" s="1"/>
  <c r="K77" i="1"/>
  <c r="S70" i="1"/>
  <c r="W10" i="1"/>
  <c r="G12" i="1"/>
  <c r="O14" i="1"/>
  <c r="G18" i="1"/>
  <c r="O18" i="1"/>
  <c r="W18" i="1"/>
  <c r="G22" i="1"/>
  <c r="O22" i="1"/>
  <c r="W22" i="1"/>
  <c r="W25" i="1"/>
  <c r="G26" i="1"/>
  <c r="W26" i="1"/>
  <c r="G27" i="1"/>
  <c r="O27" i="1"/>
  <c r="W27" i="1"/>
  <c r="G29" i="1"/>
  <c r="O29" i="1"/>
  <c r="W29" i="1"/>
  <c r="O30" i="1"/>
  <c r="G31" i="1"/>
  <c r="O31" i="1"/>
  <c r="W31" i="1"/>
  <c r="O32" i="1"/>
  <c r="G34" i="1"/>
  <c r="O38" i="1"/>
  <c r="G39" i="1"/>
  <c r="O39" i="1"/>
  <c r="W39" i="1"/>
  <c r="G41" i="1"/>
  <c r="O41" i="1"/>
  <c r="G43" i="1"/>
  <c r="K120" i="1"/>
  <c r="S144" i="1"/>
  <c r="K152" i="1"/>
  <c r="W186" i="1"/>
  <c r="W187" i="1"/>
  <c r="G10" i="1"/>
  <c r="O10" i="1"/>
  <c r="G14" i="1"/>
  <c r="W14" i="1"/>
  <c r="K156" i="1"/>
  <c r="K158" i="1"/>
  <c r="K176" i="1"/>
  <c r="O309" i="1"/>
  <c r="W309" i="1"/>
  <c r="G310" i="1"/>
  <c r="O310" i="1"/>
  <c r="G311" i="1"/>
  <c r="G312" i="1"/>
  <c r="O312" i="1"/>
  <c r="G313" i="1"/>
  <c r="O313" i="1"/>
  <c r="W313" i="1"/>
  <c r="G314" i="1"/>
  <c r="G316" i="1"/>
  <c r="O316" i="1"/>
  <c r="G317" i="1"/>
  <c r="O317" i="1"/>
  <c r="W317" i="1"/>
  <c r="G318" i="1"/>
  <c r="G320" i="1"/>
  <c r="O320" i="1"/>
  <c r="W320" i="1"/>
  <c r="G321" i="1"/>
  <c r="O321" i="1"/>
  <c r="S84" i="1"/>
  <c r="O84" i="1"/>
  <c r="G85" i="1"/>
  <c r="O85" i="1"/>
  <c r="W85" i="1"/>
  <c r="G87" i="1"/>
  <c r="O87" i="1"/>
  <c r="W87" i="1"/>
  <c r="K103" i="1"/>
  <c r="O104" i="1"/>
  <c r="K104" i="1"/>
  <c r="W106" i="1"/>
  <c r="W140" i="1"/>
  <c r="G141" i="1"/>
  <c r="O141" i="1"/>
  <c r="W141" i="1"/>
  <c r="G143" i="1"/>
  <c r="O143" i="1"/>
  <c r="W143" i="1"/>
  <c r="G149" i="1"/>
  <c r="O149" i="1"/>
  <c r="W149" i="1"/>
  <c r="G151" i="1"/>
  <c r="O151" i="1"/>
  <c r="W151" i="1"/>
  <c r="G152" i="1"/>
  <c r="K194" i="1"/>
  <c r="W207" i="1"/>
  <c r="O210" i="1"/>
  <c r="W211" i="1"/>
  <c r="S82" i="1"/>
  <c r="W56" i="1"/>
  <c r="O88" i="1"/>
  <c r="O92" i="1"/>
  <c r="S128" i="1"/>
  <c r="W134" i="1"/>
  <c r="O136" i="1"/>
  <c r="W138" i="1"/>
  <c r="K140" i="1"/>
  <c r="O156" i="1"/>
  <c r="G157" i="1"/>
  <c r="O157" i="1"/>
  <c r="W157" i="1"/>
  <c r="G158" i="1"/>
  <c r="O158" i="1"/>
  <c r="W158" i="1"/>
  <c r="O176" i="1"/>
  <c r="W176" i="1"/>
  <c r="K222" i="1"/>
  <c r="W239" i="1"/>
  <c r="W242" i="1"/>
  <c r="W243" i="1"/>
  <c r="W247" i="1"/>
  <c r="O250" i="1"/>
  <c r="W251" i="1"/>
  <c r="W269" i="1"/>
  <c r="W270" i="1"/>
  <c r="W274" i="1"/>
  <c r="W280" i="1"/>
  <c r="W281" i="1"/>
  <c r="W288" i="1"/>
  <c r="W289" i="1"/>
  <c r="K299" i="1"/>
  <c r="K26" i="1"/>
  <c r="W41" i="1"/>
  <c r="O43" i="1"/>
  <c r="W43" i="1"/>
  <c r="G45" i="1"/>
  <c r="O45" i="1"/>
  <c r="W45" i="1"/>
  <c r="G46" i="1"/>
  <c r="O46" i="1"/>
  <c r="W46" i="1"/>
  <c r="O58" i="1"/>
  <c r="O62" i="1"/>
  <c r="W62" i="1"/>
  <c r="G63" i="1"/>
  <c r="O63" i="1"/>
  <c r="W63" i="1"/>
  <c r="G65" i="1"/>
  <c r="O65" i="1"/>
  <c r="W65" i="1"/>
  <c r="G67" i="1"/>
  <c r="O67" i="1"/>
  <c r="W67" i="1"/>
  <c r="G69" i="1"/>
  <c r="O69" i="1"/>
  <c r="W69" i="1"/>
  <c r="O70" i="1"/>
  <c r="G71" i="1"/>
  <c r="O71" i="1"/>
  <c r="W71" i="1"/>
  <c r="G73" i="1"/>
  <c r="O73" i="1"/>
  <c r="W73" i="1"/>
  <c r="O86" i="1"/>
  <c r="K86" i="1"/>
  <c r="W92" i="1"/>
  <c r="G93" i="1"/>
  <c r="O93" i="1"/>
  <c r="W93" i="1"/>
  <c r="G95" i="1"/>
  <c r="O95" i="1"/>
  <c r="W95" i="1"/>
  <c r="G97" i="1"/>
  <c r="O97" i="1"/>
  <c r="W97" i="1"/>
  <c r="G99" i="1"/>
  <c r="O99" i="1"/>
  <c r="W99" i="1"/>
  <c r="G100" i="1"/>
  <c r="S164" i="1"/>
  <c r="K185" i="1"/>
  <c r="K108" i="1"/>
  <c r="S31" i="1"/>
  <c r="K32" i="1"/>
  <c r="K33" i="1"/>
  <c r="W36" i="1"/>
  <c r="G78" i="1"/>
  <c r="K121" i="1"/>
  <c r="S121" i="1"/>
  <c r="W122" i="1"/>
  <c r="K123" i="1"/>
  <c r="S123" i="1"/>
  <c r="K210" i="1"/>
  <c r="S75" i="1"/>
  <c r="S77" i="1"/>
  <c r="S39" i="1"/>
  <c r="K42" i="1"/>
  <c r="K51" i="1"/>
  <c r="S51" i="1"/>
  <c r="K53" i="1"/>
  <c r="S53" i="1"/>
  <c r="K55" i="1"/>
  <c r="S55" i="1"/>
  <c r="K57" i="1"/>
  <c r="S57" i="1"/>
  <c r="K62" i="1"/>
  <c r="W84" i="1"/>
  <c r="W108" i="1"/>
  <c r="O154" i="1"/>
  <c r="W168" i="1"/>
  <c r="K238" i="1"/>
  <c r="K172" i="1"/>
  <c r="K190" i="1"/>
  <c r="K254" i="1"/>
  <c r="K266" i="1"/>
  <c r="K273" i="1"/>
  <c r="S283" i="1"/>
  <c r="K287" i="1"/>
  <c r="W321" i="1"/>
  <c r="S156" i="1"/>
  <c r="G159" i="1"/>
  <c r="O159" i="1"/>
  <c r="W159" i="1"/>
  <c r="G161" i="1"/>
  <c r="O161" i="1"/>
  <c r="W161" i="1"/>
  <c r="G163" i="1"/>
  <c r="O163" i="1"/>
  <c r="W163" i="1"/>
  <c r="G165" i="1"/>
  <c r="O165" i="1"/>
  <c r="W165" i="1"/>
  <c r="G167" i="1"/>
  <c r="O167" i="1"/>
  <c r="W167" i="1"/>
  <c r="G168" i="1"/>
  <c r="O168" i="1"/>
  <c r="G177" i="1"/>
  <c r="O177" i="1"/>
  <c r="W177" i="1"/>
  <c r="G179" i="1"/>
  <c r="O179" i="1"/>
  <c r="W179" i="1"/>
  <c r="G181" i="1"/>
  <c r="O181" i="1"/>
  <c r="W181" i="1"/>
  <c r="G184" i="1"/>
  <c r="O184" i="1"/>
  <c r="W184" i="1"/>
  <c r="G185" i="1"/>
  <c r="W191" i="1"/>
  <c r="O194" i="1"/>
  <c r="W206" i="1"/>
  <c r="G234" i="1"/>
  <c r="G236" i="1"/>
  <c r="O236" i="1"/>
  <c r="W236" i="1"/>
  <c r="G237" i="1"/>
  <c r="O237" i="1"/>
  <c r="W237" i="1"/>
  <c r="O131" i="1"/>
  <c r="W131" i="1"/>
  <c r="W146" i="1"/>
  <c r="K148" i="1"/>
  <c r="O152" i="1"/>
  <c r="W154" i="1"/>
  <c r="G155" i="1"/>
  <c r="O155" i="1"/>
  <c r="W155" i="1"/>
  <c r="G169" i="1"/>
  <c r="O169" i="1"/>
  <c r="W169" i="1"/>
  <c r="G171" i="1"/>
  <c r="O171" i="1"/>
  <c r="W171" i="1"/>
  <c r="G173" i="1"/>
  <c r="O173" i="1"/>
  <c r="W173" i="1"/>
  <c r="G175" i="1"/>
  <c r="O175" i="1"/>
  <c r="W175" i="1"/>
  <c r="G176" i="1"/>
  <c r="O185" i="1"/>
  <c r="W185" i="1"/>
  <c r="G190" i="1"/>
  <c r="W195" i="1"/>
  <c r="O198" i="1"/>
  <c r="W199" i="1"/>
  <c r="W203" i="1"/>
  <c r="S206" i="1"/>
  <c r="K206" i="1"/>
  <c r="W223" i="1"/>
  <c r="W225" i="1"/>
  <c r="W228" i="1"/>
  <c r="W229" i="1"/>
  <c r="W231" i="1"/>
  <c r="G256" i="1"/>
  <c r="O256" i="1"/>
  <c r="W256" i="1"/>
  <c r="G257" i="1"/>
  <c r="O257" i="1"/>
  <c r="W257" i="1"/>
  <c r="G259" i="1"/>
  <c r="G260" i="1"/>
  <c r="O260" i="1"/>
  <c r="W260" i="1"/>
  <c r="G261" i="1"/>
  <c r="O261" i="1"/>
  <c r="W261" i="1"/>
  <c r="G263" i="1"/>
  <c r="G264" i="1"/>
  <c r="O264" i="1"/>
  <c r="W264" i="1"/>
  <c r="G265" i="1"/>
  <c r="O265" i="1"/>
  <c r="W265" i="1"/>
  <c r="G267" i="1"/>
  <c r="O267" i="1"/>
  <c r="W267" i="1"/>
  <c r="G268" i="1"/>
  <c r="O268" i="1"/>
  <c r="W268" i="1"/>
  <c r="O273" i="1"/>
  <c r="G286" i="1"/>
  <c r="O286" i="1"/>
  <c r="W286" i="1"/>
  <c r="G287" i="1"/>
  <c r="O287" i="1"/>
  <c r="W287" i="1"/>
  <c r="G293" i="1"/>
  <c r="O293" i="1"/>
  <c r="G294" i="1"/>
  <c r="O294" i="1"/>
  <c r="W294" i="1"/>
  <c r="G297" i="1"/>
  <c r="G298" i="1"/>
  <c r="O298" i="1"/>
  <c r="W298" i="1"/>
  <c r="G299" i="1"/>
  <c r="S49" i="1"/>
  <c r="K75" i="1"/>
  <c r="S103" i="1"/>
  <c r="K124" i="1"/>
  <c r="K34" i="1"/>
  <c r="K35" i="1"/>
  <c r="S35" i="1"/>
  <c r="K37" i="1"/>
  <c r="S37" i="1"/>
  <c r="K59" i="1"/>
  <c r="S59" i="1"/>
  <c r="K61" i="1"/>
  <c r="S61" i="1"/>
  <c r="K78" i="1"/>
  <c r="K79" i="1"/>
  <c r="S79" i="1"/>
  <c r="K81" i="1"/>
  <c r="S81" i="1"/>
  <c r="K83" i="1"/>
  <c r="S83" i="1"/>
  <c r="K84" i="1"/>
  <c r="K89" i="1"/>
  <c r="S89" i="1"/>
  <c r="K91" i="1"/>
  <c r="S91" i="1"/>
  <c r="K105" i="1"/>
  <c r="S105" i="1"/>
  <c r="K107" i="1"/>
  <c r="S107" i="1"/>
  <c r="W116" i="1"/>
  <c r="K125" i="1"/>
  <c r="S125" i="1"/>
  <c r="K127" i="1"/>
  <c r="S127" i="1"/>
  <c r="K145" i="1"/>
  <c r="S145" i="1"/>
  <c r="K147" i="1"/>
  <c r="S147" i="1"/>
  <c r="O148" i="1"/>
  <c r="K153" i="1"/>
  <c r="S153" i="1"/>
  <c r="K154" i="1"/>
  <c r="W198" i="1"/>
  <c r="K212" i="1"/>
  <c r="S212" i="1"/>
  <c r="K213" i="1"/>
  <c r="S213" i="1"/>
  <c r="K214" i="1"/>
  <c r="G214" i="1"/>
  <c r="K275" i="1"/>
  <c r="S275" i="1"/>
  <c r="K276" i="1"/>
  <c r="S276" i="1"/>
  <c r="K277" i="1"/>
  <c r="K278" i="1"/>
  <c r="S278" i="1"/>
  <c r="K279" i="1"/>
  <c r="S279" i="1"/>
  <c r="K290" i="1"/>
  <c r="S290" i="1"/>
  <c r="K291" i="1"/>
  <c r="W291" i="1"/>
  <c r="K49" i="1"/>
  <c r="S101" i="1"/>
  <c r="B322" i="1"/>
  <c r="K27" i="1"/>
  <c r="S29" i="1"/>
  <c r="K31" i="1"/>
  <c r="G33" i="1"/>
  <c r="S41" i="1"/>
  <c r="O47" i="1"/>
  <c r="W47" i="1"/>
  <c r="G49" i="1"/>
  <c r="W49" i="1"/>
  <c r="G51" i="1"/>
  <c r="W51" i="1"/>
  <c r="O53" i="1"/>
  <c r="O55" i="1"/>
  <c r="W55" i="1"/>
  <c r="G57" i="1"/>
  <c r="O57" i="1"/>
  <c r="W57" i="1"/>
  <c r="G75" i="1"/>
  <c r="O75" i="1"/>
  <c r="W75" i="1"/>
  <c r="G77" i="1"/>
  <c r="O77" i="1"/>
  <c r="W77" i="1"/>
  <c r="K85" i="1"/>
  <c r="S85" i="1"/>
  <c r="G101" i="1"/>
  <c r="O101" i="1"/>
  <c r="W101" i="1"/>
  <c r="G103" i="1"/>
  <c r="O103" i="1"/>
  <c r="W103" i="1"/>
  <c r="K109" i="1"/>
  <c r="S109" i="1"/>
  <c r="K111" i="1"/>
  <c r="S111" i="1"/>
  <c r="K113" i="1"/>
  <c r="S113" i="1"/>
  <c r="K115" i="1"/>
  <c r="S115" i="1"/>
  <c r="K116" i="1"/>
  <c r="G121" i="1"/>
  <c r="O121" i="1"/>
  <c r="W121" i="1"/>
  <c r="G123" i="1"/>
  <c r="O123" i="1"/>
  <c r="W123" i="1"/>
  <c r="G124" i="1"/>
  <c r="K129" i="1"/>
  <c r="S129" i="1"/>
  <c r="W130" i="1"/>
  <c r="K131" i="1"/>
  <c r="S131" i="1"/>
  <c r="K132" i="1"/>
  <c r="K133" i="1"/>
  <c r="S133" i="1"/>
  <c r="K135" i="1"/>
  <c r="S135" i="1"/>
  <c r="K136" i="1"/>
  <c r="K137" i="1"/>
  <c r="S137" i="1"/>
  <c r="K139" i="1"/>
  <c r="S139" i="1"/>
  <c r="K196" i="1"/>
  <c r="S196" i="1"/>
  <c r="K197" i="1"/>
  <c r="S197" i="1"/>
  <c r="K198" i="1"/>
  <c r="G198" i="1"/>
  <c r="S33" i="1"/>
  <c r="K47" i="1"/>
  <c r="S47" i="1"/>
  <c r="K58" i="1"/>
  <c r="K101" i="1"/>
  <c r="S27" i="1"/>
  <c r="K29" i="1"/>
  <c r="O33" i="1"/>
  <c r="W33" i="1"/>
  <c r="K39" i="1"/>
  <c r="K41" i="1"/>
  <c r="G47" i="1"/>
  <c r="O49" i="1"/>
  <c r="O51" i="1"/>
  <c r="G53" i="1"/>
  <c r="W53" i="1"/>
  <c r="O54" i="1"/>
  <c r="G55" i="1"/>
  <c r="K10" i="1"/>
  <c r="S10" i="1"/>
  <c r="K14" i="1"/>
  <c r="S14" i="1"/>
  <c r="K18" i="1"/>
  <c r="S18" i="1"/>
  <c r="K22" i="1"/>
  <c r="S22" i="1"/>
  <c r="O26" i="1"/>
  <c r="O34" i="1"/>
  <c r="W34" i="1"/>
  <c r="G35" i="1"/>
  <c r="O35" i="1"/>
  <c r="W35" i="1"/>
  <c r="G37" i="1"/>
  <c r="O37" i="1"/>
  <c r="W37" i="1"/>
  <c r="K43" i="1"/>
  <c r="S43" i="1"/>
  <c r="K45" i="1"/>
  <c r="S45" i="1"/>
  <c r="S46" i="1"/>
  <c r="K46" i="1"/>
  <c r="G59" i="1"/>
  <c r="O59" i="1"/>
  <c r="W59" i="1"/>
  <c r="G61" i="1"/>
  <c r="O61" i="1"/>
  <c r="W61" i="1"/>
  <c r="G62" i="1"/>
  <c r="K63" i="1"/>
  <c r="S63" i="1"/>
  <c r="K65" i="1"/>
  <c r="S65" i="1"/>
  <c r="K67" i="1"/>
  <c r="S67" i="1"/>
  <c r="K69" i="1"/>
  <c r="S69" i="1"/>
  <c r="K71" i="1"/>
  <c r="S71" i="1"/>
  <c r="K73" i="1"/>
  <c r="S73" i="1"/>
  <c r="W78" i="1"/>
  <c r="G79" i="1"/>
  <c r="O79" i="1"/>
  <c r="W79" i="1"/>
  <c r="G81" i="1"/>
  <c r="O81" i="1"/>
  <c r="G83" i="1"/>
  <c r="O83" i="1"/>
  <c r="W83" i="1"/>
  <c r="G84" i="1"/>
  <c r="K87" i="1"/>
  <c r="S87" i="1"/>
  <c r="K88" i="1"/>
  <c r="W88" i="1"/>
  <c r="G89" i="1"/>
  <c r="O89" i="1"/>
  <c r="W89" i="1"/>
  <c r="G91" i="1"/>
  <c r="O91" i="1"/>
  <c r="W91" i="1"/>
  <c r="G92" i="1"/>
  <c r="K93" i="1"/>
  <c r="S93" i="1"/>
  <c r="K95" i="1"/>
  <c r="S95" i="1"/>
  <c r="S96" i="1"/>
  <c r="K97" i="1"/>
  <c r="S97" i="1"/>
  <c r="K99" i="1"/>
  <c r="S99" i="1"/>
  <c r="S100" i="1"/>
  <c r="K100" i="1"/>
  <c r="G105" i="1"/>
  <c r="O105" i="1"/>
  <c r="W105" i="1"/>
  <c r="G107" i="1"/>
  <c r="O107" i="1"/>
  <c r="W107" i="1"/>
  <c r="G108" i="1"/>
  <c r="K117" i="1"/>
  <c r="S117" i="1"/>
  <c r="K119" i="1"/>
  <c r="S119" i="1"/>
  <c r="W124" i="1"/>
  <c r="G125" i="1"/>
  <c r="O125" i="1"/>
  <c r="W125" i="1"/>
  <c r="G127" i="1"/>
  <c r="O127" i="1"/>
  <c r="W127" i="1"/>
  <c r="G145" i="1"/>
  <c r="O145" i="1"/>
  <c r="W145" i="1"/>
  <c r="G147" i="1"/>
  <c r="O147" i="1"/>
  <c r="W147" i="1"/>
  <c r="G154" i="1"/>
  <c r="K224" i="1"/>
  <c r="S224" i="1"/>
  <c r="K225" i="1"/>
  <c r="K226" i="1"/>
  <c r="S226" i="1"/>
  <c r="K228" i="1"/>
  <c r="K230" i="1"/>
  <c r="S230" i="1"/>
  <c r="K231" i="1"/>
  <c r="K232" i="1"/>
  <c r="S232" i="1"/>
  <c r="W233" i="1"/>
  <c r="G233" i="1"/>
  <c r="K149" i="1"/>
  <c r="S149" i="1"/>
  <c r="W150" i="1"/>
  <c r="K151" i="1"/>
  <c r="S151" i="1"/>
  <c r="G153" i="1"/>
  <c r="O153" i="1"/>
  <c r="W153" i="1"/>
  <c r="S154" i="1"/>
  <c r="K157" i="1"/>
  <c r="S157" i="1"/>
  <c r="S158" i="1"/>
  <c r="K159" i="1"/>
  <c r="S159" i="1"/>
  <c r="K161" i="1"/>
  <c r="S161" i="1"/>
  <c r="W162" i="1"/>
  <c r="K163" i="1"/>
  <c r="S163" i="1"/>
  <c r="K169" i="1"/>
  <c r="S169" i="1"/>
  <c r="W170" i="1"/>
  <c r="K171" i="1"/>
  <c r="S171" i="1"/>
  <c r="O172" i="1"/>
  <c r="G188" i="1"/>
  <c r="O188" i="1"/>
  <c r="W188" i="1"/>
  <c r="G189" i="1"/>
  <c r="O189" i="1"/>
  <c r="W189" i="1"/>
  <c r="G192" i="1"/>
  <c r="O192" i="1"/>
  <c r="W192" i="1"/>
  <c r="G193" i="1"/>
  <c r="O193" i="1"/>
  <c r="W193" i="1"/>
  <c r="G200" i="1"/>
  <c r="O200" i="1"/>
  <c r="W200" i="1"/>
  <c r="G201" i="1"/>
  <c r="O201" i="1"/>
  <c r="W201" i="1"/>
  <c r="G204" i="1"/>
  <c r="O204" i="1"/>
  <c r="W204" i="1"/>
  <c r="G205" i="1"/>
  <c r="O205" i="1"/>
  <c r="W205" i="1"/>
  <c r="G208" i="1"/>
  <c r="O208" i="1"/>
  <c r="W208" i="1"/>
  <c r="G209" i="1"/>
  <c r="O209" i="1"/>
  <c r="W209" i="1"/>
  <c r="G272" i="1"/>
  <c r="G132" i="1"/>
  <c r="O132" i="1"/>
  <c r="W132" i="1"/>
  <c r="G133" i="1"/>
  <c r="O133" i="1"/>
  <c r="W133" i="1"/>
  <c r="G135" i="1"/>
  <c r="O135" i="1"/>
  <c r="W135" i="1"/>
  <c r="G137" i="1"/>
  <c r="O137" i="1"/>
  <c r="W137" i="1"/>
  <c r="G139" i="1"/>
  <c r="O139" i="1"/>
  <c r="W139" i="1"/>
  <c r="K141" i="1"/>
  <c r="S141" i="1"/>
  <c r="W142" i="1"/>
  <c r="K143" i="1"/>
  <c r="S143" i="1"/>
  <c r="K155" i="1"/>
  <c r="S155" i="1"/>
  <c r="W156" i="1"/>
  <c r="K165" i="1"/>
  <c r="S165" i="1"/>
  <c r="W166" i="1"/>
  <c r="K167" i="1"/>
  <c r="S167" i="1"/>
  <c r="S168" i="1"/>
  <c r="K173" i="1"/>
  <c r="S173" i="1"/>
  <c r="W174" i="1"/>
  <c r="K175" i="1"/>
  <c r="S175" i="1"/>
  <c r="S176" i="1"/>
  <c r="K177" i="1"/>
  <c r="S177" i="1"/>
  <c r="W178" i="1"/>
  <c r="K179" i="1"/>
  <c r="S179" i="1"/>
  <c r="K181" i="1"/>
  <c r="S181" i="1"/>
  <c r="W182" i="1"/>
  <c r="K184" i="1"/>
  <c r="S184" i="1"/>
  <c r="S185" i="1"/>
  <c r="G196" i="1"/>
  <c r="O196" i="1"/>
  <c r="W196" i="1"/>
  <c r="G197" i="1"/>
  <c r="O197" i="1"/>
  <c r="W197" i="1"/>
  <c r="G212" i="1"/>
  <c r="O212" i="1"/>
  <c r="W212" i="1"/>
  <c r="G213" i="1"/>
  <c r="O213" i="1"/>
  <c r="W213" i="1"/>
  <c r="W215" i="1"/>
  <c r="K216" i="1"/>
  <c r="S216" i="1"/>
  <c r="K217" i="1"/>
  <c r="S217" i="1"/>
  <c r="W219" i="1"/>
  <c r="K220" i="1"/>
  <c r="S220" i="1"/>
  <c r="K221" i="1"/>
  <c r="S221" i="1"/>
  <c r="S222" i="1"/>
  <c r="G224" i="1"/>
  <c r="W272" i="1"/>
  <c r="G277" i="1"/>
  <c r="O277" i="1"/>
  <c r="W277" i="1"/>
  <c r="W279" i="1"/>
  <c r="G291" i="1"/>
  <c r="K188" i="1"/>
  <c r="S188" i="1"/>
  <c r="K189" i="1"/>
  <c r="S189" i="1"/>
  <c r="K192" i="1"/>
  <c r="S192" i="1"/>
  <c r="K193" i="1"/>
  <c r="S193" i="1"/>
  <c r="K200" i="1"/>
  <c r="S200" i="1"/>
  <c r="K201" i="1"/>
  <c r="S201" i="1"/>
  <c r="K204" i="1"/>
  <c r="S204" i="1"/>
  <c r="K205" i="1"/>
  <c r="S205" i="1"/>
  <c r="K208" i="1"/>
  <c r="S208" i="1"/>
  <c r="K209" i="1"/>
  <c r="S209" i="1"/>
  <c r="K240" i="1"/>
  <c r="S240" i="1"/>
  <c r="K241" i="1"/>
  <c r="S241" i="1"/>
  <c r="K244" i="1"/>
  <c r="S244" i="1"/>
  <c r="K245" i="1"/>
  <c r="S245" i="1"/>
  <c r="K248" i="1"/>
  <c r="S248" i="1"/>
  <c r="K249" i="1"/>
  <c r="S249" i="1"/>
  <c r="K250" i="1"/>
  <c r="K271" i="1"/>
  <c r="S271" i="1"/>
  <c r="K252" i="1"/>
  <c r="S252" i="1"/>
  <c r="K253" i="1"/>
  <c r="S253" i="1"/>
  <c r="O254" i="1"/>
  <c r="S272" i="1"/>
  <c r="K282" i="1"/>
  <c r="S282" i="1"/>
  <c r="K233" i="1"/>
  <c r="G240" i="1"/>
  <c r="O240" i="1"/>
  <c r="W240" i="1"/>
  <c r="G241" i="1"/>
  <c r="O241" i="1"/>
  <c r="W241" i="1"/>
  <c r="G244" i="1"/>
  <c r="O244" i="1"/>
  <c r="W244" i="1"/>
  <c r="G245" i="1"/>
  <c r="O245" i="1"/>
  <c r="W245" i="1"/>
  <c r="G247" i="1"/>
  <c r="G248" i="1"/>
  <c r="O248" i="1"/>
  <c r="W248" i="1"/>
  <c r="G249" i="1"/>
  <c r="O249" i="1"/>
  <c r="W249" i="1"/>
  <c r="W255" i="1"/>
  <c r="K256" i="1"/>
  <c r="S256" i="1"/>
  <c r="K257" i="1"/>
  <c r="S257" i="1"/>
  <c r="W258" i="1"/>
  <c r="W259" i="1"/>
  <c r="K260" i="1"/>
  <c r="S260" i="1"/>
  <c r="K261" i="1"/>
  <c r="S261" i="1"/>
  <c r="W263" i="1"/>
  <c r="K263" i="1"/>
  <c r="K264" i="1"/>
  <c r="S264" i="1"/>
  <c r="K265" i="1"/>
  <c r="S265" i="1"/>
  <c r="O266" i="1"/>
  <c r="G271" i="1"/>
  <c r="O271" i="1"/>
  <c r="W271" i="1"/>
  <c r="S273" i="1"/>
  <c r="G275" i="1"/>
  <c r="O275" i="1"/>
  <c r="W275" i="1"/>
  <c r="G276" i="1"/>
  <c r="O276" i="1"/>
  <c r="W276" i="1"/>
  <c r="G278" i="1"/>
  <c r="O278" i="1"/>
  <c r="W278" i="1"/>
  <c r="G279" i="1"/>
  <c r="O279" i="1"/>
  <c r="W284" i="1"/>
  <c r="W285" i="1"/>
  <c r="K286" i="1"/>
  <c r="S286" i="1"/>
  <c r="G289" i="1"/>
  <c r="G290" i="1"/>
  <c r="O290" i="1"/>
  <c r="W290" i="1"/>
  <c r="W292" i="1"/>
  <c r="W293" i="1"/>
  <c r="K293" i="1"/>
  <c r="K294" i="1"/>
  <c r="S294" i="1"/>
  <c r="W295" i="1"/>
  <c r="W296" i="1"/>
  <c r="W297" i="1"/>
  <c r="K297" i="1"/>
  <c r="K298" i="1"/>
  <c r="S298" i="1"/>
  <c r="S299" i="1"/>
  <c r="W300" i="1"/>
  <c r="K301" i="1"/>
  <c r="K302" i="1"/>
  <c r="O224" i="1"/>
  <c r="W224" i="1"/>
  <c r="G225" i="1"/>
  <c r="G226" i="1"/>
  <c r="O226" i="1"/>
  <c r="W226" i="1"/>
  <c r="G228" i="1"/>
  <c r="O228" i="1"/>
  <c r="G230" i="1"/>
  <c r="O230" i="1"/>
  <c r="W230" i="1"/>
  <c r="G231" i="1"/>
  <c r="O231" i="1"/>
  <c r="G232" i="1"/>
  <c r="O232" i="1"/>
  <c r="W232" i="1"/>
  <c r="S233" i="1"/>
  <c r="W234" i="1"/>
  <c r="W235" i="1"/>
  <c r="K236" i="1"/>
  <c r="S236" i="1"/>
  <c r="K237" i="1"/>
  <c r="S237" i="1"/>
  <c r="O238" i="1"/>
  <c r="G252" i="1"/>
  <c r="O252" i="1"/>
  <c r="W252" i="1"/>
  <c r="G253" i="1"/>
  <c r="O253" i="1"/>
  <c r="W253" i="1"/>
  <c r="K267" i="1"/>
  <c r="S267" i="1"/>
  <c r="S268" i="1"/>
  <c r="K268" i="1"/>
  <c r="O272" i="1"/>
  <c r="G280" i="1"/>
  <c r="G282" i="1"/>
  <c r="O282" i="1"/>
  <c r="W282" i="1"/>
  <c r="G283" i="1"/>
  <c r="O283" i="1"/>
  <c r="S287" i="1"/>
  <c r="W303" i="1"/>
  <c r="K303" i="1"/>
  <c r="W304" i="1"/>
  <c r="K305" i="1"/>
  <c r="S305" i="1"/>
  <c r="W306" i="1"/>
  <c r="K306" i="1"/>
  <c r="K307" i="1"/>
  <c r="S307" i="1"/>
  <c r="W308" i="1"/>
  <c r="K309" i="1"/>
  <c r="S309" i="1"/>
  <c r="W310" i="1"/>
  <c r="K310" i="1"/>
  <c r="W311" i="1"/>
  <c r="W312" i="1"/>
  <c r="K312" i="1"/>
  <c r="S312" i="1"/>
  <c r="K313" i="1"/>
  <c r="S313" i="1"/>
  <c r="W314" i="1"/>
  <c r="K314" i="1"/>
  <c r="W315" i="1"/>
  <c r="W316" i="1"/>
  <c r="K316" i="1"/>
  <c r="S316" i="1"/>
  <c r="K317" i="1"/>
  <c r="S317" i="1"/>
  <c r="W318" i="1"/>
  <c r="K318" i="1"/>
  <c r="W319" i="1"/>
  <c r="K320" i="1"/>
  <c r="S320" i="1"/>
  <c r="K321" i="1"/>
  <c r="S321" i="1"/>
  <c r="W126" i="1"/>
  <c r="O120" i="1"/>
  <c r="W118" i="1"/>
  <c r="W114" i="1"/>
  <c r="W110" i="1"/>
  <c r="W102" i="1"/>
  <c r="W98" i="1"/>
  <c r="W94" i="1"/>
  <c r="K92" i="1"/>
  <c r="W90" i="1"/>
  <c r="W80" i="1"/>
  <c r="O74" i="1"/>
  <c r="W72" i="1"/>
  <c r="W68" i="1"/>
  <c r="W66" i="1"/>
  <c r="W64" i="1"/>
  <c r="S62" i="1"/>
  <c r="W60" i="1"/>
  <c r="S54" i="1"/>
  <c r="W52" i="1"/>
  <c r="W50" i="1"/>
  <c r="W48" i="1"/>
  <c r="W44" i="1"/>
  <c r="O42" i="1"/>
  <c r="W40" i="1"/>
  <c r="S34" i="1"/>
  <c r="S32" i="1"/>
  <c r="W28" i="1"/>
  <c r="S26" i="1"/>
  <c r="O25" i="1"/>
  <c r="W24" i="1"/>
  <c r="W23" i="1"/>
  <c r="W21" i="1"/>
  <c r="W20" i="1"/>
  <c r="W19" i="1"/>
  <c r="W17" i="1"/>
  <c r="W16" i="1"/>
  <c r="W15" i="1"/>
  <c r="W13" i="1"/>
  <c r="W12" i="1"/>
  <c r="O11" i="1"/>
  <c r="G11" i="1"/>
  <c r="S11" i="1"/>
  <c r="G19" i="1"/>
  <c r="K19" i="1"/>
  <c r="S19" i="1"/>
  <c r="S36" i="1"/>
  <c r="S50" i="1"/>
  <c r="S25" i="1"/>
  <c r="O28" i="1"/>
  <c r="K30" i="1"/>
  <c r="G32" i="1"/>
  <c r="W32" i="1"/>
  <c r="O36" i="1"/>
  <c r="K38" i="1"/>
  <c r="G42" i="1"/>
  <c r="W42" i="1"/>
  <c r="O50" i="1"/>
  <c r="K54" i="1"/>
  <c r="G58" i="1"/>
  <c r="W58" i="1"/>
  <c r="O66" i="1"/>
  <c r="K70" i="1"/>
  <c r="G74" i="1"/>
  <c r="W74" i="1"/>
  <c r="S78" i="1"/>
  <c r="W96" i="1"/>
  <c r="G96" i="1"/>
  <c r="K96" i="1"/>
  <c r="O96" i="1"/>
  <c r="W144" i="1"/>
  <c r="G144" i="1"/>
  <c r="K144" i="1"/>
  <c r="O144" i="1"/>
  <c r="W202" i="1"/>
  <c r="G202" i="1"/>
  <c r="K202" i="1"/>
  <c r="O202" i="1"/>
  <c r="S202" i="1"/>
  <c r="K11" i="1"/>
  <c r="W11" i="1"/>
  <c r="K15" i="1"/>
  <c r="S15" i="1"/>
  <c r="O19" i="1"/>
  <c r="S28" i="1"/>
  <c r="W82" i="1"/>
  <c r="G82" i="1"/>
  <c r="K82" i="1"/>
  <c r="O82" i="1"/>
  <c r="W112" i="1"/>
  <c r="G112" i="1"/>
  <c r="K112" i="1"/>
  <c r="O112" i="1"/>
  <c r="G13" i="1"/>
  <c r="K13" i="1"/>
  <c r="O13" i="1"/>
  <c r="S13" i="1"/>
  <c r="G17" i="1"/>
  <c r="K17" i="1"/>
  <c r="O17" i="1"/>
  <c r="S17" i="1"/>
  <c r="G21" i="1"/>
  <c r="K21" i="1"/>
  <c r="O21" i="1"/>
  <c r="S21" i="1"/>
  <c r="G25" i="1"/>
  <c r="K25" i="1"/>
  <c r="K28" i="1"/>
  <c r="G30" i="1"/>
  <c r="W30" i="1"/>
  <c r="K36" i="1"/>
  <c r="G38" i="1"/>
  <c r="W38" i="1"/>
  <c r="S42" i="1"/>
  <c r="K50" i="1"/>
  <c r="G54" i="1"/>
  <c r="W54" i="1"/>
  <c r="K66" i="1"/>
  <c r="G70" i="1"/>
  <c r="W70" i="1"/>
  <c r="S74" i="1"/>
  <c r="G15" i="1"/>
  <c r="O15" i="1"/>
  <c r="G23" i="1"/>
  <c r="K23" i="1"/>
  <c r="O23" i="1"/>
  <c r="S23" i="1"/>
  <c r="S66" i="1"/>
  <c r="E322" i="1"/>
  <c r="D26" i="1" s="1"/>
  <c r="Y26" i="1" s="1"/>
  <c r="I322" i="1"/>
  <c r="H209" i="1" s="1"/>
  <c r="M322" i="1"/>
  <c r="L21" i="1" s="1"/>
  <c r="Q322" i="1"/>
  <c r="P130" i="1" s="1"/>
  <c r="U322" i="1"/>
  <c r="T88" i="1" s="1"/>
  <c r="K12" i="1"/>
  <c r="O12" i="1"/>
  <c r="S12" i="1"/>
  <c r="G16" i="1"/>
  <c r="K16" i="1"/>
  <c r="O16" i="1"/>
  <c r="S16" i="1"/>
  <c r="G20" i="1"/>
  <c r="K20" i="1"/>
  <c r="O20" i="1"/>
  <c r="S20" i="1"/>
  <c r="G24" i="1"/>
  <c r="K24" i="1"/>
  <c r="O24" i="1"/>
  <c r="S24" i="1"/>
  <c r="G28" i="1"/>
  <c r="G36" i="1"/>
  <c r="G50" i="1"/>
  <c r="G66" i="1"/>
  <c r="W128" i="1"/>
  <c r="G128" i="1"/>
  <c r="K128" i="1"/>
  <c r="O128" i="1"/>
  <c r="G86" i="1"/>
  <c r="W86" i="1"/>
  <c r="S88" i="1"/>
  <c r="S92" i="1"/>
  <c r="G104" i="1"/>
  <c r="W104" i="1"/>
  <c r="S108" i="1"/>
  <c r="G120" i="1"/>
  <c r="W120" i="1"/>
  <c r="S124" i="1"/>
  <c r="G136" i="1"/>
  <c r="W136" i="1"/>
  <c r="S140" i="1"/>
  <c r="W152" i="1"/>
  <c r="G40" i="1"/>
  <c r="K40" i="1"/>
  <c r="O40" i="1"/>
  <c r="S40" i="1"/>
  <c r="G44" i="1"/>
  <c r="K44" i="1"/>
  <c r="O44" i="1"/>
  <c r="S44" i="1"/>
  <c r="G48" i="1"/>
  <c r="K48" i="1"/>
  <c r="O48" i="1"/>
  <c r="S48" i="1"/>
  <c r="G52" i="1"/>
  <c r="K52" i="1"/>
  <c r="O52" i="1"/>
  <c r="S52" i="1"/>
  <c r="G56" i="1"/>
  <c r="K56" i="1"/>
  <c r="O56" i="1"/>
  <c r="S56" i="1"/>
  <c r="G60" i="1"/>
  <c r="K60" i="1"/>
  <c r="O60" i="1"/>
  <c r="S60" i="1"/>
  <c r="G64" i="1"/>
  <c r="K64" i="1"/>
  <c r="O64" i="1"/>
  <c r="S64" i="1"/>
  <c r="G68" i="1"/>
  <c r="K68" i="1"/>
  <c r="O68" i="1"/>
  <c r="S68" i="1"/>
  <c r="G72" i="1"/>
  <c r="K72" i="1"/>
  <c r="O72" i="1"/>
  <c r="S72" i="1"/>
  <c r="G76" i="1"/>
  <c r="K76" i="1"/>
  <c r="O76" i="1"/>
  <c r="S76" i="1"/>
  <c r="G80" i="1"/>
  <c r="K80" i="1"/>
  <c r="O80" i="1"/>
  <c r="S80" i="1"/>
  <c r="S86" i="1"/>
  <c r="S104" i="1"/>
  <c r="S120" i="1"/>
  <c r="S136" i="1"/>
  <c r="O140" i="1"/>
  <c r="G148" i="1"/>
  <c r="W148" i="1"/>
  <c r="S152" i="1"/>
  <c r="W160" i="1"/>
  <c r="G160" i="1"/>
  <c r="K160" i="1"/>
  <c r="O160" i="1"/>
  <c r="W180" i="1"/>
  <c r="G180" i="1"/>
  <c r="K180" i="1"/>
  <c r="O180" i="1"/>
  <c r="W81" i="1"/>
  <c r="S160" i="1"/>
  <c r="W164" i="1"/>
  <c r="G164" i="1"/>
  <c r="K164" i="1"/>
  <c r="O164" i="1"/>
  <c r="S180" i="1"/>
  <c r="G156" i="1"/>
  <c r="K168" i="1"/>
  <c r="G172" i="1"/>
  <c r="W172" i="1"/>
  <c r="G90" i="1"/>
  <c r="K90" i="1"/>
  <c r="O90" i="1"/>
  <c r="S90" i="1"/>
  <c r="G94" i="1"/>
  <c r="K94" i="1"/>
  <c r="O94" i="1"/>
  <c r="S94" i="1"/>
  <c r="G98" i="1"/>
  <c r="K98" i="1"/>
  <c r="O98" i="1"/>
  <c r="S98" i="1"/>
  <c r="G102" i="1"/>
  <c r="K102" i="1"/>
  <c r="O102" i="1"/>
  <c r="S102" i="1"/>
  <c r="G106" i="1"/>
  <c r="K106" i="1"/>
  <c r="O106" i="1"/>
  <c r="S106" i="1"/>
  <c r="G110" i="1"/>
  <c r="K110" i="1"/>
  <c r="O110" i="1"/>
  <c r="S110" i="1"/>
  <c r="G114" i="1"/>
  <c r="K114" i="1"/>
  <c r="O114" i="1"/>
  <c r="S114" i="1"/>
  <c r="G118" i="1"/>
  <c r="K118" i="1"/>
  <c r="O118" i="1"/>
  <c r="S118" i="1"/>
  <c r="G122" i="1"/>
  <c r="K122" i="1"/>
  <c r="O122" i="1"/>
  <c r="S122" i="1"/>
  <c r="G126" i="1"/>
  <c r="K126" i="1"/>
  <c r="O126" i="1"/>
  <c r="S126" i="1"/>
  <c r="G130" i="1"/>
  <c r="K130" i="1"/>
  <c r="O130" i="1"/>
  <c r="S130" i="1"/>
  <c r="G134" i="1"/>
  <c r="K134" i="1"/>
  <c r="O134" i="1"/>
  <c r="S134" i="1"/>
  <c r="G138" i="1"/>
  <c r="K138" i="1"/>
  <c r="O138" i="1"/>
  <c r="S138" i="1"/>
  <c r="G142" i="1"/>
  <c r="K142" i="1"/>
  <c r="O142" i="1"/>
  <c r="S142" i="1"/>
  <c r="G146" i="1"/>
  <c r="K146" i="1"/>
  <c r="O146" i="1"/>
  <c r="S146" i="1"/>
  <c r="G150" i="1"/>
  <c r="K150" i="1"/>
  <c r="O150" i="1"/>
  <c r="S150" i="1"/>
  <c r="S172" i="1"/>
  <c r="W183" i="1"/>
  <c r="S183" i="1"/>
  <c r="O183" i="1"/>
  <c r="K183" i="1"/>
  <c r="G183" i="1"/>
  <c r="W218" i="1"/>
  <c r="G218" i="1"/>
  <c r="K218" i="1"/>
  <c r="O218" i="1"/>
  <c r="S218" i="1"/>
  <c r="G186" i="1"/>
  <c r="K186" i="1"/>
  <c r="O186" i="1"/>
  <c r="S186" i="1"/>
  <c r="G194" i="1"/>
  <c r="W194" i="1"/>
  <c r="S198" i="1"/>
  <c r="G210" i="1"/>
  <c r="W210" i="1"/>
  <c r="S214" i="1"/>
  <c r="W227" i="1"/>
  <c r="G227" i="1"/>
  <c r="K227" i="1"/>
  <c r="O227" i="1"/>
  <c r="G162" i="1"/>
  <c r="K162" i="1"/>
  <c r="O162" i="1"/>
  <c r="S162" i="1"/>
  <c r="G166" i="1"/>
  <c r="K166" i="1"/>
  <c r="O166" i="1"/>
  <c r="S166" i="1"/>
  <c r="G170" i="1"/>
  <c r="K170" i="1"/>
  <c r="O170" i="1"/>
  <c r="S170" i="1"/>
  <c r="G174" i="1"/>
  <c r="K174" i="1"/>
  <c r="O174" i="1"/>
  <c r="S174" i="1"/>
  <c r="G178" i="1"/>
  <c r="K178" i="1"/>
  <c r="O178" i="1"/>
  <c r="S178" i="1"/>
  <c r="G182" i="1"/>
  <c r="K182" i="1"/>
  <c r="O182" i="1"/>
  <c r="S182" i="1"/>
  <c r="S194" i="1"/>
  <c r="S210" i="1"/>
  <c r="O214" i="1"/>
  <c r="G222" i="1"/>
  <c r="W222" i="1"/>
  <c r="S227" i="1"/>
  <c r="O225" i="1"/>
  <c r="S225" i="1"/>
  <c r="G187" i="1"/>
  <c r="K187" i="1"/>
  <c r="O187" i="1"/>
  <c r="S187" i="1"/>
  <c r="G191" i="1"/>
  <c r="K191" i="1"/>
  <c r="O191" i="1"/>
  <c r="S191" i="1"/>
  <c r="G195" i="1"/>
  <c r="K195" i="1"/>
  <c r="O195" i="1"/>
  <c r="S195" i="1"/>
  <c r="G199" i="1"/>
  <c r="K199" i="1"/>
  <c r="O199" i="1"/>
  <c r="S199" i="1"/>
  <c r="G203" i="1"/>
  <c r="K203" i="1"/>
  <c r="O203" i="1"/>
  <c r="S203" i="1"/>
  <c r="G207" i="1"/>
  <c r="K207" i="1"/>
  <c r="O207" i="1"/>
  <c r="S207" i="1"/>
  <c r="G211" i="1"/>
  <c r="K211" i="1"/>
  <c r="O211" i="1"/>
  <c r="S211" i="1"/>
  <c r="G215" i="1"/>
  <c r="K215" i="1"/>
  <c r="O215" i="1"/>
  <c r="S215" i="1"/>
  <c r="G219" i="1"/>
  <c r="K219" i="1"/>
  <c r="O219" i="1"/>
  <c r="S219" i="1"/>
  <c r="G223" i="1"/>
  <c r="K223" i="1"/>
  <c r="O223" i="1"/>
  <c r="S223" i="1"/>
  <c r="S231" i="1"/>
  <c r="G238" i="1"/>
  <c r="W238" i="1"/>
  <c r="S242" i="1"/>
  <c r="O246" i="1"/>
  <c r="G254" i="1"/>
  <c r="W254" i="1"/>
  <c r="S258" i="1"/>
  <c r="O262" i="1"/>
  <c r="G273" i="1"/>
  <c r="W273" i="1"/>
  <c r="S238" i="1"/>
  <c r="O242" i="1"/>
  <c r="K246" i="1"/>
  <c r="G250" i="1"/>
  <c r="W250" i="1"/>
  <c r="S254" i="1"/>
  <c r="O258" i="1"/>
  <c r="K262" i="1"/>
  <c r="G266" i="1"/>
  <c r="W266" i="1"/>
  <c r="G229" i="1"/>
  <c r="K229" i="1"/>
  <c r="O229" i="1"/>
  <c r="S229" i="1"/>
  <c r="K242" i="1"/>
  <c r="G246" i="1"/>
  <c r="W246" i="1"/>
  <c r="S250" i="1"/>
  <c r="K258" i="1"/>
  <c r="G262" i="1"/>
  <c r="W262" i="1"/>
  <c r="S266" i="1"/>
  <c r="S228" i="1"/>
  <c r="K234" i="1"/>
  <c r="O234" i="1"/>
  <c r="S234" i="1"/>
  <c r="G242" i="1"/>
  <c r="G258" i="1"/>
  <c r="G270" i="1"/>
  <c r="K270" i="1"/>
  <c r="O270" i="1"/>
  <c r="S270" i="1"/>
  <c r="W283" i="1"/>
  <c r="G235" i="1"/>
  <c r="K235" i="1"/>
  <c r="O235" i="1"/>
  <c r="S235" i="1"/>
  <c r="G239" i="1"/>
  <c r="K239" i="1"/>
  <c r="O239" i="1"/>
  <c r="S239" i="1"/>
  <c r="G243" i="1"/>
  <c r="K243" i="1"/>
  <c r="O243" i="1"/>
  <c r="S243" i="1"/>
  <c r="K247" i="1"/>
  <c r="O247" i="1"/>
  <c r="S247" i="1"/>
  <c r="G251" i="1"/>
  <c r="K251" i="1"/>
  <c r="O251" i="1"/>
  <c r="S251" i="1"/>
  <c r="G255" i="1"/>
  <c r="K255" i="1"/>
  <c r="O255" i="1"/>
  <c r="S255" i="1"/>
  <c r="K259" i="1"/>
  <c r="O259" i="1"/>
  <c r="S259" i="1"/>
  <c r="O263" i="1"/>
  <c r="S263" i="1"/>
  <c r="G269" i="1"/>
  <c r="K269" i="1"/>
  <c r="O269" i="1"/>
  <c r="S269" i="1"/>
  <c r="K283" i="1"/>
  <c r="S295" i="1"/>
  <c r="K280" i="1"/>
  <c r="O280" i="1"/>
  <c r="S280" i="1"/>
  <c r="S291" i="1"/>
  <c r="O295" i="1"/>
  <c r="O291" i="1"/>
  <c r="K295" i="1"/>
  <c r="G274" i="1"/>
  <c r="K274" i="1"/>
  <c r="O274" i="1"/>
  <c r="S274" i="1"/>
  <c r="G284" i="1"/>
  <c r="K284" i="1"/>
  <c r="O284" i="1"/>
  <c r="S284" i="1"/>
  <c r="G295" i="1"/>
  <c r="G281" i="1"/>
  <c r="K281" i="1"/>
  <c r="O281" i="1"/>
  <c r="S281" i="1"/>
  <c r="G285" i="1"/>
  <c r="K285" i="1"/>
  <c r="O285" i="1"/>
  <c r="S285" i="1"/>
  <c r="K289" i="1"/>
  <c r="O289" i="1"/>
  <c r="S289" i="1"/>
  <c r="S293" i="1"/>
  <c r="O297" i="1"/>
  <c r="S297" i="1"/>
  <c r="S301" i="1"/>
  <c r="W302" i="1"/>
  <c r="G288" i="1"/>
  <c r="K288" i="1"/>
  <c r="O288" i="1"/>
  <c r="S288" i="1"/>
  <c r="G292" i="1"/>
  <c r="K292" i="1"/>
  <c r="O292" i="1"/>
  <c r="S292" i="1"/>
  <c r="G296" i="1"/>
  <c r="K296" i="1"/>
  <c r="O296" i="1"/>
  <c r="S296" i="1"/>
  <c r="G300" i="1"/>
  <c r="K300" i="1"/>
  <c r="O300" i="1"/>
  <c r="S300" i="1"/>
  <c r="S303" i="1"/>
  <c r="K311" i="1"/>
  <c r="O311" i="1"/>
  <c r="S311" i="1"/>
  <c r="G315" i="1"/>
  <c r="K315" i="1"/>
  <c r="O315" i="1"/>
  <c r="S315" i="1"/>
  <c r="G319" i="1"/>
  <c r="K319" i="1"/>
  <c r="O319" i="1"/>
  <c r="S319" i="1"/>
  <c r="S306" i="1"/>
  <c r="S310" i="1"/>
  <c r="O314" i="1"/>
  <c r="S314" i="1"/>
  <c r="O318" i="1"/>
  <c r="S318" i="1"/>
  <c r="G304" i="1"/>
  <c r="K304" i="1"/>
  <c r="O304" i="1"/>
  <c r="S304" i="1"/>
  <c r="G308" i="1"/>
  <c r="K308" i="1"/>
  <c r="O308" i="1"/>
  <c r="S308" i="1"/>
  <c r="AC88" i="1" l="1"/>
  <c r="AG322" i="2"/>
  <c r="AD322" i="2"/>
  <c r="AH322" i="2"/>
  <c r="AE322" i="2"/>
  <c r="AF322" i="2"/>
  <c r="AC322" i="2"/>
  <c r="D322" i="2"/>
  <c r="H322" i="2"/>
  <c r="P322" i="2"/>
  <c r="T322" i="2"/>
  <c r="X322" i="2"/>
  <c r="L322" i="2"/>
  <c r="Z209" i="1"/>
  <c r="AA21" i="1"/>
  <c r="T275" i="1"/>
  <c r="AC275" i="1" s="1"/>
  <c r="D96" i="1"/>
  <c r="Y96" i="1" s="1"/>
  <c r="D42" i="1"/>
  <c r="Y42" i="1" s="1"/>
  <c r="D80" i="1"/>
  <c r="Y80" i="1" s="1"/>
  <c r="H184" i="1"/>
  <c r="Z184" i="1" s="1"/>
  <c r="H56" i="1"/>
  <c r="Z56" i="1" s="1"/>
  <c r="H301" i="1"/>
  <c r="Z301" i="1" s="1"/>
  <c r="H283" i="1"/>
  <c r="Z283" i="1" s="1"/>
  <c r="H102" i="1"/>
  <c r="Z102" i="1" s="1"/>
  <c r="H108" i="1"/>
  <c r="Z108" i="1" s="1"/>
  <c r="H146" i="1"/>
  <c r="Z146" i="1" s="1"/>
  <c r="H312" i="1"/>
  <c r="Z312" i="1" s="1"/>
  <c r="H253" i="1"/>
  <c r="Z253" i="1" s="1"/>
  <c r="H265" i="1"/>
  <c r="Z265" i="1" s="1"/>
  <c r="H217" i="1"/>
  <c r="Z217" i="1" s="1"/>
  <c r="H204" i="1"/>
  <c r="Z204" i="1" s="1"/>
  <c r="H142" i="1"/>
  <c r="Z142" i="1" s="1"/>
  <c r="H126" i="1"/>
  <c r="Z126" i="1" s="1"/>
  <c r="H295" i="1"/>
  <c r="Z295" i="1" s="1"/>
  <c r="H276" i="1"/>
  <c r="Z276" i="1" s="1"/>
  <c r="H286" i="1"/>
  <c r="Z286" i="1" s="1"/>
  <c r="H314" i="1"/>
  <c r="Z314" i="1" s="1"/>
  <c r="H252" i="1"/>
  <c r="Z252" i="1" s="1"/>
  <c r="H227" i="1"/>
  <c r="Z227" i="1" s="1"/>
  <c r="H40" i="1"/>
  <c r="Z40" i="1" s="1"/>
  <c r="T209" i="1"/>
  <c r="AC209" i="1" s="1"/>
  <c r="L189" i="1"/>
  <c r="AA189" i="1" s="1"/>
  <c r="L98" i="1"/>
  <c r="AA98" i="1" s="1"/>
  <c r="L221" i="1"/>
  <c r="AA221" i="1" s="1"/>
  <c r="H291" i="1"/>
  <c r="Z291" i="1" s="1"/>
  <c r="H321" i="1"/>
  <c r="Z321" i="1" s="1"/>
  <c r="H306" i="1"/>
  <c r="Z306" i="1" s="1"/>
  <c r="H268" i="1"/>
  <c r="Z268" i="1" s="1"/>
  <c r="H272" i="1"/>
  <c r="Z272" i="1" s="1"/>
  <c r="L245" i="1"/>
  <c r="AA245" i="1" s="1"/>
  <c r="H241" i="1"/>
  <c r="Z241" i="1" s="1"/>
  <c r="H261" i="1"/>
  <c r="Z261" i="1" s="1"/>
  <c r="H244" i="1"/>
  <c r="Z244" i="1" s="1"/>
  <c r="H208" i="1"/>
  <c r="Z208" i="1" s="1"/>
  <c r="H148" i="1"/>
  <c r="Z148" i="1" s="1"/>
  <c r="H166" i="1"/>
  <c r="Z166" i="1" s="1"/>
  <c r="H98" i="1"/>
  <c r="Z98" i="1" s="1"/>
  <c r="H290" i="1"/>
  <c r="Z290" i="1" s="1"/>
  <c r="H287" i="1"/>
  <c r="Z287" i="1" s="1"/>
  <c r="H317" i="1"/>
  <c r="Z317" i="1" s="1"/>
  <c r="H264" i="1"/>
  <c r="Z264" i="1" s="1"/>
  <c r="H197" i="1"/>
  <c r="Z197" i="1" s="1"/>
  <c r="H212" i="1"/>
  <c r="Z212" i="1" s="1"/>
  <c r="H221" i="1"/>
  <c r="Z221" i="1" s="1"/>
  <c r="H188" i="1"/>
  <c r="Z188" i="1" s="1"/>
  <c r="H134" i="1"/>
  <c r="Z134" i="1" s="1"/>
  <c r="H152" i="1"/>
  <c r="Z152" i="1" s="1"/>
  <c r="H138" i="1"/>
  <c r="Z138" i="1" s="1"/>
  <c r="H104" i="1"/>
  <c r="Z104" i="1" s="1"/>
  <c r="L306" i="1"/>
  <c r="AA306" i="1" s="1"/>
  <c r="P192" i="1"/>
  <c r="AB192" i="1" s="1"/>
  <c r="L136" i="1"/>
  <c r="AA136" i="1" s="1"/>
  <c r="P306" i="1"/>
  <c r="AB306" i="1" s="1"/>
  <c r="L298" i="1"/>
  <c r="AA298" i="1" s="1"/>
  <c r="L282" i="1"/>
  <c r="AA282" i="1" s="1"/>
  <c r="L268" i="1"/>
  <c r="AA268" i="1" s="1"/>
  <c r="L249" i="1"/>
  <c r="AA249" i="1" s="1"/>
  <c r="P241" i="1"/>
  <c r="AB241" i="1" s="1"/>
  <c r="P240" i="1"/>
  <c r="AB240" i="1" s="1"/>
  <c r="L271" i="1"/>
  <c r="AA271" i="1" s="1"/>
  <c r="P227" i="1"/>
  <c r="AB227" i="1" s="1"/>
  <c r="L178" i="1"/>
  <c r="AA178" i="1" s="1"/>
  <c r="L176" i="1"/>
  <c r="AA176" i="1" s="1"/>
  <c r="L118" i="1"/>
  <c r="AA118" i="1" s="1"/>
  <c r="L80" i="1"/>
  <c r="AA80" i="1" s="1"/>
  <c r="L28" i="1"/>
  <c r="AA28" i="1" s="1"/>
  <c r="L321" i="1"/>
  <c r="AA321" i="1" s="1"/>
  <c r="L299" i="1"/>
  <c r="AA299" i="1" s="1"/>
  <c r="P287" i="1"/>
  <c r="AB287" i="1" s="1"/>
  <c r="P274" i="1"/>
  <c r="AB274" i="1" s="1"/>
  <c r="P189" i="1"/>
  <c r="AB189" i="1" s="1"/>
  <c r="L160" i="1"/>
  <c r="AA160" i="1" s="1"/>
  <c r="H10" i="1"/>
  <c r="Z10" i="1" s="1"/>
  <c r="T286" i="1"/>
  <c r="AC286" i="1" s="1"/>
  <c r="D289" i="1"/>
  <c r="Y289" i="1" s="1"/>
  <c r="D317" i="1"/>
  <c r="Y317" i="1" s="1"/>
  <c r="D236" i="1"/>
  <c r="Y236" i="1" s="1"/>
  <c r="D217" i="1"/>
  <c r="Y217" i="1" s="1"/>
  <c r="D158" i="1"/>
  <c r="Y158" i="1" s="1"/>
  <c r="D164" i="1"/>
  <c r="Y164" i="1" s="1"/>
  <c r="D309" i="1"/>
  <c r="Y309" i="1" s="1"/>
  <c r="T287" i="1"/>
  <c r="AC287" i="1" s="1"/>
  <c r="D271" i="1"/>
  <c r="Y271" i="1" s="1"/>
  <c r="T225" i="1"/>
  <c r="AC225" i="1" s="1"/>
  <c r="T152" i="1"/>
  <c r="AC152" i="1" s="1"/>
  <c r="T114" i="1"/>
  <c r="AC114" i="1" s="1"/>
  <c r="D88" i="1"/>
  <c r="Y88" i="1" s="1"/>
  <c r="D144" i="1"/>
  <c r="Y144" i="1" s="1"/>
  <c r="T321" i="1"/>
  <c r="AC321" i="1" s="1"/>
  <c r="T272" i="1"/>
  <c r="AC272" i="1" s="1"/>
  <c r="D279" i="1"/>
  <c r="Y279" i="1" s="1"/>
  <c r="T185" i="1"/>
  <c r="AC185" i="1" s="1"/>
  <c r="T188" i="1"/>
  <c r="AC188" i="1" s="1"/>
  <c r="T183" i="1"/>
  <c r="AC183" i="1" s="1"/>
  <c r="D305" i="1"/>
  <c r="Y305" i="1" s="1"/>
  <c r="D293" i="1"/>
  <c r="Y293" i="1" s="1"/>
  <c r="T282" i="1"/>
  <c r="AC282" i="1" s="1"/>
  <c r="D146" i="1"/>
  <c r="Y146" i="1" s="1"/>
  <c r="T124" i="1"/>
  <c r="AC124" i="1" s="1"/>
  <c r="P138" i="1"/>
  <c r="AB138" i="1" s="1"/>
  <c r="P142" i="1"/>
  <c r="AB142" i="1" s="1"/>
  <c r="P313" i="1"/>
  <c r="AB313" i="1" s="1"/>
  <c r="P252" i="1"/>
  <c r="AB252" i="1" s="1"/>
  <c r="P208" i="1"/>
  <c r="AB208" i="1" s="1"/>
  <c r="P201" i="1"/>
  <c r="AB201" i="1" s="1"/>
  <c r="P216" i="1"/>
  <c r="AB216" i="1" s="1"/>
  <c r="P162" i="1"/>
  <c r="AB162" i="1" s="1"/>
  <c r="P140" i="1"/>
  <c r="AB140" i="1" s="1"/>
  <c r="P116" i="1"/>
  <c r="AB116" i="1" s="1"/>
  <c r="P104" i="1"/>
  <c r="AB104" i="1" s="1"/>
  <c r="P62" i="1"/>
  <c r="AB62" i="1" s="1"/>
  <c r="P40" i="1"/>
  <c r="AB40" i="1" s="1"/>
  <c r="P108" i="1"/>
  <c r="AB108" i="1" s="1"/>
  <c r="P34" i="1"/>
  <c r="AB34" i="1" s="1"/>
  <c r="P14" i="1"/>
  <c r="AB14" i="1" s="1"/>
  <c r="L304" i="1"/>
  <c r="AA304" i="1" s="1"/>
  <c r="P295" i="1"/>
  <c r="AB295" i="1" s="1"/>
  <c r="P283" i="1"/>
  <c r="AB283" i="1" s="1"/>
  <c r="P317" i="1"/>
  <c r="AB317" i="1" s="1"/>
  <c r="P297" i="1"/>
  <c r="AB297" i="1" s="1"/>
  <c r="L240" i="1"/>
  <c r="AA240" i="1" s="1"/>
  <c r="L233" i="1"/>
  <c r="AA233" i="1" s="1"/>
  <c r="L264" i="1"/>
  <c r="AA264" i="1" s="1"/>
  <c r="P256" i="1"/>
  <c r="AB256" i="1" s="1"/>
  <c r="L291" i="1"/>
  <c r="AA291" i="1" s="1"/>
  <c r="P260" i="1"/>
  <c r="AB260" i="1" s="1"/>
  <c r="L241" i="1"/>
  <c r="AA241" i="1" s="1"/>
  <c r="P176" i="1"/>
  <c r="AB176" i="1" s="1"/>
  <c r="L154" i="1"/>
  <c r="AA154" i="1" s="1"/>
  <c r="L170" i="1"/>
  <c r="AA170" i="1" s="1"/>
  <c r="L82" i="1"/>
  <c r="AA82" i="1" s="1"/>
  <c r="P144" i="1"/>
  <c r="AB144" i="1" s="1"/>
  <c r="L152" i="1"/>
  <c r="AA152" i="1" s="1"/>
  <c r="P132" i="1"/>
  <c r="AB132" i="1" s="1"/>
  <c r="P98" i="1"/>
  <c r="AB98" i="1" s="1"/>
  <c r="P78" i="1"/>
  <c r="AB78" i="1" s="1"/>
  <c r="P320" i="1"/>
  <c r="AB320" i="1" s="1"/>
  <c r="P291" i="1"/>
  <c r="AB291" i="1" s="1"/>
  <c r="P298" i="1"/>
  <c r="AB298" i="1" s="1"/>
  <c r="L287" i="1"/>
  <c r="AA287" i="1" s="1"/>
  <c r="P310" i="1"/>
  <c r="AB310" i="1" s="1"/>
  <c r="P248" i="1"/>
  <c r="AB248" i="1" s="1"/>
  <c r="P270" i="1"/>
  <c r="AB270" i="1" s="1"/>
  <c r="P265" i="1"/>
  <c r="AB265" i="1" s="1"/>
  <c r="P244" i="1"/>
  <c r="AB244" i="1" s="1"/>
  <c r="P230" i="1"/>
  <c r="AB230" i="1" s="1"/>
  <c r="P224" i="1"/>
  <c r="AB224" i="1" s="1"/>
  <c r="P188" i="1"/>
  <c r="AB188" i="1" s="1"/>
  <c r="L164" i="1"/>
  <c r="AA164" i="1" s="1"/>
  <c r="P185" i="1"/>
  <c r="AB185" i="1" s="1"/>
  <c r="P150" i="1"/>
  <c r="AB150" i="1" s="1"/>
  <c r="P118" i="1"/>
  <c r="AB118" i="1" s="1"/>
  <c r="L132" i="1"/>
  <c r="AA132" i="1" s="1"/>
  <c r="P126" i="1"/>
  <c r="AB126" i="1" s="1"/>
  <c r="P94" i="1"/>
  <c r="AB94" i="1" s="1"/>
  <c r="L66" i="1"/>
  <c r="AA66" i="1" s="1"/>
  <c r="P26" i="1"/>
  <c r="AB26" i="1" s="1"/>
  <c r="H76" i="1"/>
  <c r="Z76" i="1" s="1"/>
  <c r="T100" i="1"/>
  <c r="AC100" i="1" s="1"/>
  <c r="D316" i="1"/>
  <c r="Y316" i="1" s="1"/>
  <c r="D308" i="1"/>
  <c r="Y308" i="1" s="1"/>
  <c r="D287" i="1"/>
  <c r="Y287" i="1" s="1"/>
  <c r="D291" i="1"/>
  <c r="Y291" i="1" s="1"/>
  <c r="T279" i="1"/>
  <c r="AC279" i="1" s="1"/>
  <c r="D286" i="1"/>
  <c r="Y286" i="1" s="1"/>
  <c r="D272" i="1"/>
  <c r="Y272" i="1" s="1"/>
  <c r="D275" i="1"/>
  <c r="Y275" i="1" s="1"/>
  <c r="D274" i="1"/>
  <c r="Y274" i="1" s="1"/>
  <c r="D241" i="1"/>
  <c r="Y241" i="1" s="1"/>
  <c r="D233" i="1"/>
  <c r="Y233" i="1" s="1"/>
  <c r="D185" i="1"/>
  <c r="Y185" i="1" s="1"/>
  <c r="D188" i="1"/>
  <c r="Y188" i="1" s="1"/>
  <c r="D208" i="1"/>
  <c r="Y208" i="1" s="1"/>
  <c r="T197" i="1"/>
  <c r="AC197" i="1" s="1"/>
  <c r="T184" i="1"/>
  <c r="AC184" i="1" s="1"/>
  <c r="D162" i="1"/>
  <c r="Y162" i="1" s="1"/>
  <c r="T212" i="1"/>
  <c r="AC212" i="1" s="1"/>
  <c r="D182" i="1"/>
  <c r="Y182" i="1" s="1"/>
  <c r="T166" i="1"/>
  <c r="AC166" i="1" s="1"/>
  <c r="D180" i="1"/>
  <c r="Y180" i="1" s="1"/>
  <c r="D170" i="1"/>
  <c r="Y170" i="1" s="1"/>
  <c r="D94" i="1"/>
  <c r="Y94" i="1" s="1"/>
  <c r="D124" i="1"/>
  <c r="Y124" i="1" s="1"/>
  <c r="D114" i="1"/>
  <c r="Y114" i="1" s="1"/>
  <c r="D112" i="1"/>
  <c r="Y112" i="1" s="1"/>
  <c r="T32" i="1"/>
  <c r="AC32" i="1" s="1"/>
  <c r="P74" i="1"/>
  <c r="AB74" i="1" s="1"/>
  <c r="D174" i="1"/>
  <c r="Y174" i="1" s="1"/>
  <c r="P66" i="1"/>
  <c r="AB66" i="1" s="1"/>
  <c r="T231" i="1"/>
  <c r="AC231" i="1" s="1"/>
  <c r="P25" i="1"/>
  <c r="AB25" i="1" s="1"/>
  <c r="T320" i="1"/>
  <c r="AC320" i="1" s="1"/>
  <c r="D313" i="1"/>
  <c r="Y313" i="1" s="1"/>
  <c r="P302" i="1"/>
  <c r="AB302" i="1" s="1"/>
  <c r="D298" i="1"/>
  <c r="Y298" i="1" s="1"/>
  <c r="P290" i="1"/>
  <c r="AB290" i="1" s="1"/>
  <c r="P286" i="1"/>
  <c r="AB286" i="1" s="1"/>
  <c r="P279" i="1"/>
  <c r="AB279" i="1" s="1"/>
  <c r="P289" i="1"/>
  <c r="AB289" i="1" s="1"/>
  <c r="D301" i="1"/>
  <c r="Y301" i="1" s="1"/>
  <c r="D295" i="1"/>
  <c r="Y295" i="1" s="1"/>
  <c r="T290" i="1"/>
  <c r="AC290" i="1" s="1"/>
  <c r="P282" i="1"/>
  <c r="AB282" i="1" s="1"/>
  <c r="P321" i="1"/>
  <c r="AB321" i="1" s="1"/>
  <c r="P312" i="1"/>
  <c r="AB312" i="1" s="1"/>
  <c r="P275" i="1"/>
  <c r="AB275" i="1" s="1"/>
  <c r="P271" i="1"/>
  <c r="AB271" i="1" s="1"/>
  <c r="D268" i="1"/>
  <c r="Y268" i="1" s="1"/>
  <c r="T256" i="1"/>
  <c r="AC256" i="1" s="1"/>
  <c r="D240" i="1"/>
  <c r="Y240" i="1" s="1"/>
  <c r="T267" i="1"/>
  <c r="AC267" i="1" s="1"/>
  <c r="P236" i="1"/>
  <c r="AB236" i="1" s="1"/>
  <c r="P261" i="1"/>
  <c r="AB261" i="1" s="1"/>
  <c r="P245" i="1"/>
  <c r="AB245" i="1" s="1"/>
  <c r="T237" i="1"/>
  <c r="AC237" i="1" s="1"/>
  <c r="T257" i="1"/>
  <c r="AC257" i="1" s="1"/>
  <c r="T252" i="1"/>
  <c r="AC252" i="1" s="1"/>
  <c r="T216" i="1"/>
  <c r="AC216" i="1" s="1"/>
  <c r="D205" i="1"/>
  <c r="Y205" i="1" s="1"/>
  <c r="T189" i="1"/>
  <c r="AC189" i="1" s="1"/>
  <c r="P196" i="1"/>
  <c r="AB196" i="1" s="1"/>
  <c r="P221" i="1"/>
  <c r="AB221" i="1" s="1"/>
  <c r="D213" i="1"/>
  <c r="Y213" i="1" s="1"/>
  <c r="P205" i="1"/>
  <c r="AB205" i="1" s="1"/>
  <c r="D172" i="1"/>
  <c r="Y172" i="1" s="1"/>
  <c r="D212" i="1"/>
  <c r="Y212" i="1" s="1"/>
  <c r="T176" i="1"/>
  <c r="AC176" i="1" s="1"/>
  <c r="P160" i="1"/>
  <c r="AB160" i="1" s="1"/>
  <c r="D201" i="1"/>
  <c r="Y201" i="1" s="1"/>
  <c r="P168" i="1"/>
  <c r="AB168" i="1" s="1"/>
  <c r="T126" i="1"/>
  <c r="AC126" i="1" s="1"/>
  <c r="D104" i="1"/>
  <c r="Y104" i="1" s="1"/>
  <c r="P92" i="1"/>
  <c r="AB92" i="1" s="1"/>
  <c r="P122" i="1"/>
  <c r="AB122" i="1" s="1"/>
  <c r="P106" i="1"/>
  <c r="AB106" i="1" s="1"/>
  <c r="P96" i="1"/>
  <c r="AB96" i="1" s="1"/>
  <c r="P225" i="1"/>
  <c r="AB225" i="1" s="1"/>
  <c r="T118" i="1"/>
  <c r="AC118" i="1" s="1"/>
  <c r="T102" i="1"/>
  <c r="AC102" i="1" s="1"/>
  <c r="P172" i="1"/>
  <c r="AB172" i="1" s="1"/>
  <c r="P72" i="1"/>
  <c r="AB72" i="1" s="1"/>
  <c r="D58" i="1"/>
  <c r="Y58" i="1" s="1"/>
  <c r="T48" i="1"/>
  <c r="AC48" i="1" s="1"/>
  <c r="P152" i="1"/>
  <c r="AB152" i="1" s="1"/>
  <c r="H144" i="1"/>
  <c r="Z144" i="1" s="1"/>
  <c r="D36" i="1"/>
  <c r="Y36" i="1" s="1"/>
  <c r="T28" i="1"/>
  <c r="AC28" i="1" s="1"/>
  <c r="H21" i="1"/>
  <c r="Z21" i="1" s="1"/>
  <c r="T15" i="1"/>
  <c r="AC15" i="1" s="1"/>
  <c r="D68" i="1"/>
  <c r="Y68" i="1" s="1"/>
  <c r="D320" i="1"/>
  <c r="Y320" i="1" s="1"/>
  <c r="D312" i="1"/>
  <c r="Y312" i="1" s="1"/>
  <c r="D306" i="1"/>
  <c r="Y306" i="1" s="1"/>
  <c r="D302" i="1"/>
  <c r="Y302" i="1" s="1"/>
  <c r="T301" i="1"/>
  <c r="AC301" i="1" s="1"/>
  <c r="P294" i="1"/>
  <c r="AB294" i="1" s="1"/>
  <c r="P299" i="1"/>
  <c r="AB299" i="1" s="1"/>
  <c r="P293" i="1"/>
  <c r="AB293" i="1" s="1"/>
  <c r="P316" i="1"/>
  <c r="AB316" i="1" s="1"/>
  <c r="T302" i="1"/>
  <c r="AC302" i="1" s="1"/>
  <c r="T289" i="1"/>
  <c r="AC289" i="1" s="1"/>
  <c r="P272" i="1"/>
  <c r="AB272" i="1" s="1"/>
  <c r="P268" i="1"/>
  <c r="AB268" i="1" s="1"/>
  <c r="P264" i="1"/>
  <c r="AB264" i="1" s="1"/>
  <c r="P253" i="1"/>
  <c r="AB253" i="1" s="1"/>
  <c r="D245" i="1"/>
  <c r="Y245" i="1" s="1"/>
  <c r="P237" i="1"/>
  <c r="AB237" i="1" s="1"/>
  <c r="P257" i="1"/>
  <c r="AB257" i="1" s="1"/>
  <c r="T249" i="1"/>
  <c r="AC249" i="1" s="1"/>
  <c r="T264" i="1"/>
  <c r="AC264" i="1" s="1"/>
  <c r="P233" i="1"/>
  <c r="AB233" i="1" s="1"/>
  <c r="D257" i="1"/>
  <c r="Y257" i="1" s="1"/>
  <c r="D252" i="1"/>
  <c r="Y252" i="1" s="1"/>
  <c r="P231" i="1"/>
  <c r="AB231" i="1" s="1"/>
  <c r="P213" i="1"/>
  <c r="AB213" i="1" s="1"/>
  <c r="T200" i="1"/>
  <c r="AC200" i="1" s="1"/>
  <c r="P217" i="1"/>
  <c r="AB217" i="1" s="1"/>
  <c r="P200" i="1"/>
  <c r="AB200" i="1" s="1"/>
  <c r="T217" i="1"/>
  <c r="AC217" i="1" s="1"/>
  <c r="D183" i="1"/>
  <c r="Y183" i="1" s="1"/>
  <c r="P170" i="1"/>
  <c r="AB170" i="1" s="1"/>
  <c r="P158" i="1"/>
  <c r="AB158" i="1" s="1"/>
  <c r="P174" i="1"/>
  <c r="AB174" i="1" s="1"/>
  <c r="T158" i="1"/>
  <c r="AC158" i="1" s="1"/>
  <c r="P193" i="1"/>
  <c r="AB193" i="1" s="1"/>
  <c r="P154" i="1"/>
  <c r="AB154" i="1" s="1"/>
  <c r="D154" i="1"/>
  <c r="Y154" i="1" s="1"/>
  <c r="T142" i="1"/>
  <c r="AC142" i="1" s="1"/>
  <c r="D120" i="1"/>
  <c r="Y120" i="1" s="1"/>
  <c r="P102" i="1"/>
  <c r="AB102" i="1" s="1"/>
  <c r="P88" i="1"/>
  <c r="AB88" i="1" s="1"/>
  <c r="T153" i="1"/>
  <c r="AC153" i="1" s="1"/>
  <c r="D140" i="1"/>
  <c r="Y140" i="1" s="1"/>
  <c r="P166" i="1"/>
  <c r="AB166" i="1" s="1"/>
  <c r="P148" i="1"/>
  <c r="AB148" i="1" s="1"/>
  <c r="D134" i="1"/>
  <c r="Y134" i="1" s="1"/>
  <c r="P100" i="1"/>
  <c r="AB100" i="1" s="1"/>
  <c r="P56" i="1"/>
  <c r="AB56" i="1" s="1"/>
  <c r="P46" i="1"/>
  <c r="AB46" i="1" s="1"/>
  <c r="P114" i="1"/>
  <c r="AB114" i="1" s="1"/>
  <c r="P60" i="1"/>
  <c r="AB60" i="1" s="1"/>
  <c r="D34" i="1"/>
  <c r="Y34" i="1" s="1"/>
  <c r="P86" i="1"/>
  <c r="AB86" i="1" s="1"/>
  <c r="H15" i="1"/>
  <c r="Z15" i="1" s="1"/>
  <c r="T23" i="1"/>
  <c r="AC23" i="1" s="1"/>
  <c r="T54" i="1"/>
  <c r="AC54" i="1" s="1"/>
  <c r="T78" i="1"/>
  <c r="AC78" i="1" s="1"/>
  <c r="T122" i="1"/>
  <c r="AC122" i="1" s="1"/>
  <c r="T38" i="1"/>
  <c r="AC38" i="1" s="1"/>
  <c r="T76" i="1"/>
  <c r="AC76" i="1" s="1"/>
  <c r="T11" i="1"/>
  <c r="AC11" i="1" s="1"/>
  <c r="T22" i="1"/>
  <c r="AC22" i="1" s="1"/>
  <c r="T56" i="1"/>
  <c r="AC56" i="1" s="1"/>
  <c r="T138" i="1"/>
  <c r="AC138" i="1" s="1"/>
  <c r="T90" i="1"/>
  <c r="AC90" i="1" s="1"/>
  <c r="T42" i="1"/>
  <c r="AC42" i="1" s="1"/>
  <c r="T58" i="1"/>
  <c r="AC58" i="1" s="1"/>
  <c r="T74" i="1"/>
  <c r="AC74" i="1" s="1"/>
  <c r="T80" i="1"/>
  <c r="AC80" i="1" s="1"/>
  <c r="T96" i="1"/>
  <c r="AC96" i="1" s="1"/>
  <c r="T134" i="1"/>
  <c r="AC134" i="1" s="1"/>
  <c r="T144" i="1"/>
  <c r="AC144" i="1" s="1"/>
  <c r="T146" i="1"/>
  <c r="AC146" i="1" s="1"/>
  <c r="T86" i="1"/>
  <c r="AC86" i="1" s="1"/>
  <c r="T94" i="1"/>
  <c r="AC94" i="1" s="1"/>
  <c r="T104" i="1"/>
  <c r="AC104" i="1" s="1"/>
  <c r="T164" i="1"/>
  <c r="AC164" i="1" s="1"/>
  <c r="T156" i="1"/>
  <c r="AC156" i="1" s="1"/>
  <c r="T162" i="1"/>
  <c r="AC162" i="1" s="1"/>
  <c r="T172" i="1"/>
  <c r="AC172" i="1" s="1"/>
  <c r="T178" i="1"/>
  <c r="AC178" i="1" s="1"/>
  <c r="T205" i="1"/>
  <c r="AC205" i="1" s="1"/>
  <c r="T221" i="1"/>
  <c r="AC221" i="1" s="1"/>
  <c r="T233" i="1"/>
  <c r="AC233" i="1" s="1"/>
  <c r="D11" i="1"/>
  <c r="Y11" i="1" s="1"/>
  <c r="D21" i="1"/>
  <c r="Y21" i="1" s="1"/>
  <c r="D52" i="1"/>
  <c r="Y52" i="1" s="1"/>
  <c r="D62" i="1"/>
  <c r="Y62" i="1" s="1"/>
  <c r="D187" i="1"/>
  <c r="Y187" i="1" s="1"/>
  <c r="D13" i="1"/>
  <c r="Y13" i="1" s="1"/>
  <c r="D230" i="1"/>
  <c r="Y230" i="1" s="1"/>
  <c r="D66" i="1"/>
  <c r="Y66" i="1" s="1"/>
  <c r="D72" i="1"/>
  <c r="Y72" i="1" s="1"/>
  <c r="D46" i="1"/>
  <c r="Y46" i="1" s="1"/>
  <c r="D84" i="1"/>
  <c r="Y84" i="1" s="1"/>
  <c r="D106" i="1"/>
  <c r="Y106" i="1" s="1"/>
  <c r="D118" i="1"/>
  <c r="Y118" i="1" s="1"/>
  <c r="D128" i="1"/>
  <c r="Y128" i="1" s="1"/>
  <c r="D98" i="1"/>
  <c r="Y98" i="1" s="1"/>
  <c r="D142" i="1"/>
  <c r="Y142" i="1" s="1"/>
  <c r="D152" i="1"/>
  <c r="Y152" i="1" s="1"/>
  <c r="D160" i="1"/>
  <c r="Y160" i="1" s="1"/>
  <c r="D196" i="1"/>
  <c r="Y196" i="1" s="1"/>
  <c r="D192" i="1"/>
  <c r="Y192" i="1" s="1"/>
  <c r="D197" i="1"/>
  <c r="Y197" i="1" s="1"/>
  <c r="D224" i="1"/>
  <c r="Y224" i="1" s="1"/>
  <c r="D193" i="1"/>
  <c r="Y193" i="1" s="1"/>
  <c r="D209" i="1"/>
  <c r="Y209" i="1" s="1"/>
  <c r="D220" i="1"/>
  <c r="Y220" i="1" s="1"/>
  <c r="D225" i="1"/>
  <c r="Y225" i="1" s="1"/>
  <c r="D216" i="1"/>
  <c r="Y216" i="1" s="1"/>
  <c r="D227" i="1"/>
  <c r="Y227" i="1" s="1"/>
  <c r="T30" i="1"/>
  <c r="AC30" i="1" s="1"/>
  <c r="D54" i="1"/>
  <c r="Y54" i="1" s="1"/>
  <c r="T50" i="1"/>
  <c r="AC50" i="1" s="1"/>
  <c r="D40" i="1"/>
  <c r="Y40" i="1" s="1"/>
  <c r="D76" i="1"/>
  <c r="Y76" i="1" s="1"/>
  <c r="T13" i="1"/>
  <c r="AC13" i="1" s="1"/>
  <c r="D318" i="1"/>
  <c r="Y318" i="1" s="1"/>
  <c r="D314" i="1"/>
  <c r="Y314" i="1" s="1"/>
  <c r="T310" i="1"/>
  <c r="AC310" i="1" s="1"/>
  <c r="T306" i="1"/>
  <c r="AC306" i="1" s="1"/>
  <c r="D282" i="1"/>
  <c r="Y282" i="1" s="1"/>
  <c r="T297" i="1"/>
  <c r="AC297" i="1" s="1"/>
  <c r="D290" i="1"/>
  <c r="Y290" i="1" s="1"/>
  <c r="T283" i="1"/>
  <c r="AC283" i="1" s="1"/>
  <c r="D299" i="1"/>
  <c r="Y299" i="1" s="1"/>
  <c r="T294" i="1"/>
  <c r="AC294" i="1" s="1"/>
  <c r="D281" i="1"/>
  <c r="Y281" i="1" s="1"/>
  <c r="T270" i="1"/>
  <c r="AC270" i="1" s="1"/>
  <c r="D256" i="1"/>
  <c r="Y256" i="1" s="1"/>
  <c r="T245" i="1"/>
  <c r="AC245" i="1" s="1"/>
  <c r="T240" i="1"/>
  <c r="AC240" i="1" s="1"/>
  <c r="T265" i="1"/>
  <c r="AC265" i="1" s="1"/>
  <c r="T260" i="1"/>
  <c r="AC260" i="1" s="1"/>
  <c r="T244" i="1"/>
  <c r="AC244" i="1" s="1"/>
  <c r="D267" i="1"/>
  <c r="Y267" i="1" s="1"/>
  <c r="T253" i="1"/>
  <c r="AC253" i="1" s="1"/>
  <c r="T248" i="1"/>
  <c r="AC248" i="1" s="1"/>
  <c r="D237" i="1"/>
  <c r="Y237" i="1" s="1"/>
  <c r="T268" i="1"/>
  <c r="AC268" i="1" s="1"/>
  <c r="T241" i="1"/>
  <c r="AC241" i="1" s="1"/>
  <c r="T227" i="1"/>
  <c r="AC227" i="1" s="1"/>
  <c r="D200" i="1"/>
  <c r="Y200" i="1" s="1"/>
  <c r="T204" i="1"/>
  <c r="AC204" i="1" s="1"/>
  <c r="T224" i="1"/>
  <c r="AC224" i="1" s="1"/>
  <c r="D184" i="1"/>
  <c r="Y184" i="1" s="1"/>
  <c r="T196" i="1"/>
  <c r="AC196" i="1" s="1"/>
  <c r="D176" i="1"/>
  <c r="Y176" i="1" s="1"/>
  <c r="D166" i="1"/>
  <c r="Y166" i="1" s="1"/>
  <c r="T160" i="1"/>
  <c r="AC160" i="1" s="1"/>
  <c r="T136" i="1"/>
  <c r="AC136" i="1" s="1"/>
  <c r="D126" i="1"/>
  <c r="Y126" i="1" s="1"/>
  <c r="T110" i="1"/>
  <c r="AC110" i="1" s="1"/>
  <c r="T130" i="1"/>
  <c r="AC130" i="1" s="1"/>
  <c r="T108" i="1"/>
  <c r="AC108" i="1" s="1"/>
  <c r="T92" i="1"/>
  <c r="AC92" i="1" s="1"/>
  <c r="T154" i="1"/>
  <c r="AC154" i="1" s="1"/>
  <c r="T150" i="1"/>
  <c r="AC150" i="1" s="1"/>
  <c r="T128" i="1"/>
  <c r="AC128" i="1" s="1"/>
  <c r="D102" i="1"/>
  <c r="Y102" i="1" s="1"/>
  <c r="T82" i="1"/>
  <c r="AC82" i="1" s="1"/>
  <c r="T132" i="1"/>
  <c r="AC132" i="1" s="1"/>
  <c r="D74" i="1"/>
  <c r="Y74" i="1" s="1"/>
  <c r="T64" i="1"/>
  <c r="AC64" i="1" s="1"/>
  <c r="D48" i="1"/>
  <c r="Y48" i="1" s="1"/>
  <c r="D32" i="1"/>
  <c r="Y32" i="1" s="1"/>
  <c r="P52" i="1"/>
  <c r="AB52" i="1" s="1"/>
  <c r="P11" i="1"/>
  <c r="AB11" i="1" s="1"/>
  <c r="P17" i="1"/>
  <c r="AB17" i="1" s="1"/>
  <c r="P22" i="1"/>
  <c r="AB22" i="1" s="1"/>
  <c r="P70" i="1"/>
  <c r="AB70" i="1" s="1"/>
  <c r="P136" i="1"/>
  <c r="AB136" i="1" s="1"/>
  <c r="P28" i="1"/>
  <c r="AB28" i="1" s="1"/>
  <c r="P42" i="1"/>
  <c r="AB42" i="1" s="1"/>
  <c r="P38" i="1"/>
  <c r="AB38" i="1" s="1"/>
  <c r="P48" i="1"/>
  <c r="AB48" i="1" s="1"/>
  <c r="P36" i="1"/>
  <c r="AB36" i="1" s="1"/>
  <c r="P146" i="1"/>
  <c r="AB146" i="1" s="1"/>
  <c r="P84" i="1"/>
  <c r="AB84" i="1" s="1"/>
  <c r="P110" i="1"/>
  <c r="AB110" i="1" s="1"/>
  <c r="P156" i="1"/>
  <c r="AB156" i="1" s="1"/>
  <c r="P82" i="1"/>
  <c r="AB82" i="1" s="1"/>
  <c r="P90" i="1"/>
  <c r="AB90" i="1" s="1"/>
  <c r="P112" i="1"/>
  <c r="AB112" i="1" s="1"/>
  <c r="P128" i="1"/>
  <c r="AB128" i="1" s="1"/>
  <c r="P220" i="1"/>
  <c r="AB220" i="1" s="1"/>
  <c r="P124" i="1"/>
  <c r="AB124" i="1" s="1"/>
  <c r="P134" i="1"/>
  <c r="AB134" i="1" s="1"/>
  <c r="P178" i="1"/>
  <c r="AB178" i="1" s="1"/>
  <c r="P164" i="1"/>
  <c r="AB164" i="1" s="1"/>
  <c r="P180" i="1"/>
  <c r="AB180" i="1" s="1"/>
  <c r="P204" i="1"/>
  <c r="AB204" i="1" s="1"/>
  <c r="P212" i="1"/>
  <c r="AB212" i="1" s="1"/>
  <c r="P184" i="1"/>
  <c r="AB184" i="1" s="1"/>
  <c r="P197" i="1"/>
  <c r="AB197" i="1" s="1"/>
  <c r="P249" i="1"/>
  <c r="AB249" i="1" s="1"/>
  <c r="T116" i="1"/>
  <c r="AC116" i="1" s="1"/>
  <c r="P120" i="1"/>
  <c r="AB120" i="1" s="1"/>
  <c r="D44" i="1"/>
  <c r="Y44" i="1" s="1"/>
  <c r="D168" i="1"/>
  <c r="Y168" i="1" s="1"/>
  <c r="D19" i="1"/>
  <c r="Y19" i="1" s="1"/>
  <c r="D321" i="1"/>
  <c r="Y321" i="1" s="1"/>
  <c r="T317" i="1"/>
  <c r="AC317" i="1" s="1"/>
  <c r="T313" i="1"/>
  <c r="AC313" i="1" s="1"/>
  <c r="D310" i="1"/>
  <c r="Y310" i="1" s="1"/>
  <c r="D304" i="1"/>
  <c r="Y304" i="1" s="1"/>
  <c r="T298" i="1"/>
  <c r="AC298" i="1" s="1"/>
  <c r="T293" i="1"/>
  <c r="AC293" i="1" s="1"/>
  <c r="D297" i="1"/>
  <c r="Y297" i="1" s="1"/>
  <c r="D283" i="1"/>
  <c r="Y283" i="1" s="1"/>
  <c r="D294" i="1"/>
  <c r="Y294" i="1" s="1"/>
  <c r="T281" i="1"/>
  <c r="AC281" i="1" s="1"/>
  <c r="D276" i="1"/>
  <c r="Y276" i="1" s="1"/>
  <c r="D270" i="1"/>
  <c r="Y270" i="1" s="1"/>
  <c r="D261" i="1"/>
  <c r="Y261" i="1" s="1"/>
  <c r="D265" i="1"/>
  <c r="Y265" i="1" s="1"/>
  <c r="D260" i="1"/>
  <c r="Y260" i="1" s="1"/>
  <c r="D249" i="1"/>
  <c r="Y249" i="1" s="1"/>
  <c r="D244" i="1"/>
  <c r="Y244" i="1" s="1"/>
  <c r="D264" i="1"/>
  <c r="Y264" i="1" s="1"/>
  <c r="D253" i="1"/>
  <c r="Y253" i="1" s="1"/>
  <c r="D248" i="1"/>
  <c r="Y248" i="1" s="1"/>
  <c r="T271" i="1"/>
  <c r="AC271" i="1" s="1"/>
  <c r="T236" i="1"/>
  <c r="AC236" i="1" s="1"/>
  <c r="D221" i="1"/>
  <c r="Y221" i="1" s="1"/>
  <c r="D189" i="1"/>
  <c r="Y189" i="1" s="1"/>
  <c r="T220" i="1"/>
  <c r="AC220" i="1" s="1"/>
  <c r="D204" i="1"/>
  <c r="Y204" i="1" s="1"/>
  <c r="T193" i="1"/>
  <c r="AC193" i="1" s="1"/>
  <c r="T213" i="1"/>
  <c r="AC213" i="1" s="1"/>
  <c r="T208" i="1"/>
  <c r="AC208" i="1" s="1"/>
  <c r="T192" i="1"/>
  <c r="AC192" i="1" s="1"/>
  <c r="D178" i="1"/>
  <c r="Y178" i="1" s="1"/>
  <c r="T201" i="1"/>
  <c r="AC201" i="1" s="1"/>
  <c r="T180" i="1"/>
  <c r="AC180" i="1" s="1"/>
  <c r="T170" i="1"/>
  <c r="AC170" i="1" s="1"/>
  <c r="D136" i="1"/>
  <c r="Y136" i="1" s="1"/>
  <c r="T120" i="1"/>
  <c r="AC120" i="1" s="1"/>
  <c r="D110" i="1"/>
  <c r="Y110" i="1" s="1"/>
  <c r="D86" i="1"/>
  <c r="Y86" i="1" s="1"/>
  <c r="T168" i="1"/>
  <c r="AC168" i="1" s="1"/>
  <c r="T140" i="1"/>
  <c r="AC140" i="1" s="1"/>
  <c r="D130" i="1"/>
  <c r="Y130" i="1" s="1"/>
  <c r="D108" i="1"/>
  <c r="Y108" i="1" s="1"/>
  <c r="T98" i="1"/>
  <c r="AC98" i="1" s="1"/>
  <c r="D92" i="1"/>
  <c r="Y92" i="1" s="1"/>
  <c r="D153" i="1"/>
  <c r="Y153" i="1" s="1"/>
  <c r="D150" i="1"/>
  <c r="Y150" i="1" s="1"/>
  <c r="T112" i="1"/>
  <c r="AC112" i="1" s="1"/>
  <c r="D82" i="1"/>
  <c r="Y82" i="1" s="1"/>
  <c r="T106" i="1"/>
  <c r="AC106" i="1" s="1"/>
  <c r="D64" i="1"/>
  <c r="Y64" i="1" s="1"/>
  <c r="T46" i="1"/>
  <c r="AC46" i="1" s="1"/>
  <c r="T232" i="1"/>
  <c r="AC232" i="1" s="1"/>
  <c r="P19" i="1"/>
  <c r="AB19" i="1" s="1"/>
  <c r="D23" i="1"/>
  <c r="Y23" i="1" s="1"/>
  <c r="T14" i="1"/>
  <c r="AC14" i="1" s="1"/>
  <c r="H231" i="1"/>
  <c r="Z231" i="1" s="1"/>
  <c r="H201" i="1"/>
  <c r="Z201" i="1" s="1"/>
  <c r="H205" i="1"/>
  <c r="Z205" i="1" s="1"/>
  <c r="H174" i="1"/>
  <c r="Z174" i="1" s="1"/>
  <c r="H193" i="1"/>
  <c r="Z193" i="1" s="1"/>
  <c r="H116" i="1"/>
  <c r="Z116" i="1" s="1"/>
  <c r="H122" i="1"/>
  <c r="Z122" i="1" s="1"/>
  <c r="H92" i="1"/>
  <c r="Z92" i="1" s="1"/>
  <c r="H50" i="1"/>
  <c r="Z50" i="1" s="1"/>
  <c r="H128" i="1"/>
  <c r="Z128" i="1" s="1"/>
  <c r="H68" i="1"/>
  <c r="Z68" i="1" s="1"/>
  <c r="H80" i="1"/>
  <c r="Z80" i="1" s="1"/>
  <c r="H23" i="1"/>
  <c r="Z23" i="1" s="1"/>
  <c r="H18" i="1"/>
  <c r="Z18" i="1" s="1"/>
  <c r="H13" i="1"/>
  <c r="Z13" i="1" s="1"/>
  <c r="H62" i="1"/>
  <c r="Z62" i="1" s="1"/>
  <c r="L52" i="1"/>
  <c r="AA52" i="1" s="1"/>
  <c r="L42" i="1"/>
  <c r="AA42" i="1" s="1"/>
  <c r="L46" i="1"/>
  <c r="AA46" i="1" s="1"/>
  <c r="L15" i="1"/>
  <c r="AA15" i="1" s="1"/>
  <c r="L308" i="1"/>
  <c r="AA308" i="1" s="1"/>
  <c r="L244" i="1"/>
  <c r="AA244" i="1" s="1"/>
  <c r="L237" i="1"/>
  <c r="AA237" i="1" s="1"/>
  <c r="L236" i="1"/>
  <c r="AA236" i="1" s="1"/>
  <c r="L225" i="1"/>
  <c r="AA225" i="1" s="1"/>
  <c r="L188" i="1"/>
  <c r="AA188" i="1" s="1"/>
  <c r="L224" i="1"/>
  <c r="AA224" i="1" s="1"/>
  <c r="L213" i="1"/>
  <c r="AA213" i="1" s="1"/>
  <c r="L184" i="1"/>
  <c r="AA184" i="1" s="1"/>
  <c r="L166" i="1"/>
  <c r="AA166" i="1" s="1"/>
  <c r="L172" i="1"/>
  <c r="AA172" i="1" s="1"/>
  <c r="L126" i="1"/>
  <c r="AA126" i="1" s="1"/>
  <c r="L114" i="1"/>
  <c r="AA114" i="1" s="1"/>
  <c r="L120" i="1"/>
  <c r="AA120" i="1" s="1"/>
  <c r="L102" i="1"/>
  <c r="AA102" i="1" s="1"/>
  <c r="L106" i="1"/>
  <c r="AA106" i="1" s="1"/>
  <c r="H309" i="1"/>
  <c r="Z309" i="1" s="1"/>
  <c r="H319" i="1"/>
  <c r="Z319" i="1" s="1"/>
  <c r="H315" i="1"/>
  <c r="Z315" i="1" s="1"/>
  <c r="H311" i="1"/>
  <c r="Z311" i="1" s="1"/>
  <c r="H307" i="1"/>
  <c r="Z307" i="1" s="1"/>
  <c r="H303" i="1"/>
  <c r="Z303" i="1" s="1"/>
  <c r="H292" i="1"/>
  <c r="Z292" i="1" s="1"/>
  <c r="H296" i="1"/>
  <c r="Z296" i="1" s="1"/>
  <c r="H281" i="1"/>
  <c r="Z281" i="1" s="1"/>
  <c r="H280" i="1"/>
  <c r="Z280" i="1" s="1"/>
  <c r="H300" i="1"/>
  <c r="Z300" i="1" s="1"/>
  <c r="H277" i="1"/>
  <c r="Z277" i="1" s="1"/>
  <c r="H288" i="1"/>
  <c r="Z288" i="1" s="1"/>
  <c r="H285" i="1"/>
  <c r="Z285" i="1" s="1"/>
  <c r="H284" i="1"/>
  <c r="Z284" i="1" s="1"/>
  <c r="H274" i="1"/>
  <c r="Z274" i="1" s="1"/>
  <c r="H273" i="1"/>
  <c r="Z273" i="1" s="1"/>
  <c r="H266" i="1"/>
  <c r="Z266" i="1" s="1"/>
  <c r="H262" i="1"/>
  <c r="Z262" i="1" s="1"/>
  <c r="H258" i="1"/>
  <c r="Z258" i="1" s="1"/>
  <c r="H254" i="1"/>
  <c r="Z254" i="1" s="1"/>
  <c r="H250" i="1"/>
  <c r="Z250" i="1" s="1"/>
  <c r="H246" i="1"/>
  <c r="Z246" i="1" s="1"/>
  <c r="H242" i="1"/>
  <c r="Z242" i="1" s="1"/>
  <c r="H238" i="1"/>
  <c r="Z238" i="1" s="1"/>
  <c r="H278" i="1"/>
  <c r="Z278" i="1" s="1"/>
  <c r="H255" i="1"/>
  <c r="Z255" i="1" s="1"/>
  <c r="H239" i="1"/>
  <c r="Z239" i="1" s="1"/>
  <c r="H259" i="1"/>
  <c r="Z259" i="1" s="1"/>
  <c r="H243" i="1"/>
  <c r="Z243" i="1" s="1"/>
  <c r="H232" i="1"/>
  <c r="Z232" i="1" s="1"/>
  <c r="H263" i="1"/>
  <c r="Z263" i="1" s="1"/>
  <c r="H247" i="1"/>
  <c r="Z247" i="1" s="1"/>
  <c r="H269" i="1"/>
  <c r="Z269" i="1" s="1"/>
  <c r="H251" i="1"/>
  <c r="Z251" i="1" s="1"/>
  <c r="H235" i="1"/>
  <c r="Z235" i="1" s="1"/>
  <c r="H234" i="1"/>
  <c r="Z234" i="1" s="1"/>
  <c r="H228" i="1"/>
  <c r="Z228" i="1" s="1"/>
  <c r="H222" i="1"/>
  <c r="Z222" i="1" s="1"/>
  <c r="H218" i="1"/>
  <c r="Z218" i="1" s="1"/>
  <c r="H214" i="1"/>
  <c r="Z214" i="1" s="1"/>
  <c r="H210" i="1"/>
  <c r="Z210" i="1" s="1"/>
  <c r="H206" i="1"/>
  <c r="Z206" i="1" s="1"/>
  <c r="H202" i="1"/>
  <c r="Z202" i="1" s="1"/>
  <c r="H198" i="1"/>
  <c r="Z198" i="1" s="1"/>
  <c r="H194" i="1"/>
  <c r="Z194" i="1" s="1"/>
  <c r="H190" i="1"/>
  <c r="Z190" i="1" s="1"/>
  <c r="H215" i="1"/>
  <c r="Z215" i="1" s="1"/>
  <c r="H199" i="1"/>
  <c r="Z199" i="1" s="1"/>
  <c r="H219" i="1"/>
  <c r="Z219" i="1" s="1"/>
  <c r="H203" i="1"/>
  <c r="Z203" i="1" s="1"/>
  <c r="H187" i="1"/>
  <c r="Z187" i="1" s="1"/>
  <c r="H186" i="1"/>
  <c r="Z186" i="1" s="1"/>
  <c r="H179" i="1"/>
  <c r="Z179" i="1" s="1"/>
  <c r="H175" i="1"/>
  <c r="Z175" i="1" s="1"/>
  <c r="H171" i="1"/>
  <c r="Z171" i="1" s="1"/>
  <c r="H167" i="1"/>
  <c r="Z167" i="1" s="1"/>
  <c r="H163" i="1"/>
  <c r="Z163" i="1" s="1"/>
  <c r="H223" i="1"/>
  <c r="Z223" i="1" s="1"/>
  <c r="H207" i="1"/>
  <c r="Z207" i="1" s="1"/>
  <c r="H191" i="1"/>
  <c r="Z191" i="1" s="1"/>
  <c r="H195" i="1"/>
  <c r="Z195" i="1" s="1"/>
  <c r="H177" i="1"/>
  <c r="Z177" i="1" s="1"/>
  <c r="H161" i="1"/>
  <c r="Z161" i="1" s="1"/>
  <c r="H211" i="1"/>
  <c r="Z211" i="1" s="1"/>
  <c r="H181" i="1"/>
  <c r="Z181" i="1" s="1"/>
  <c r="H165" i="1"/>
  <c r="Z165" i="1" s="1"/>
  <c r="H153" i="1"/>
  <c r="Z153" i="1" s="1"/>
  <c r="H151" i="1"/>
  <c r="Z151" i="1" s="1"/>
  <c r="H147" i="1"/>
  <c r="Z147" i="1" s="1"/>
  <c r="H143" i="1"/>
  <c r="Z143" i="1" s="1"/>
  <c r="H139" i="1"/>
  <c r="Z139" i="1" s="1"/>
  <c r="H135" i="1"/>
  <c r="Z135" i="1" s="1"/>
  <c r="H131" i="1"/>
  <c r="Z131" i="1" s="1"/>
  <c r="H127" i="1"/>
  <c r="Z127" i="1" s="1"/>
  <c r="H123" i="1"/>
  <c r="Z123" i="1" s="1"/>
  <c r="H119" i="1"/>
  <c r="Z119" i="1" s="1"/>
  <c r="H115" i="1"/>
  <c r="Z115" i="1" s="1"/>
  <c r="H111" i="1"/>
  <c r="Z111" i="1" s="1"/>
  <c r="H107" i="1"/>
  <c r="Z107" i="1" s="1"/>
  <c r="H103" i="1"/>
  <c r="Z103" i="1" s="1"/>
  <c r="H99" i="1"/>
  <c r="Z99" i="1" s="1"/>
  <c r="H95" i="1"/>
  <c r="Z95" i="1" s="1"/>
  <c r="H91" i="1"/>
  <c r="Z91" i="1" s="1"/>
  <c r="H183" i="1"/>
  <c r="Z183" i="1" s="1"/>
  <c r="H169" i="1"/>
  <c r="Z169" i="1" s="1"/>
  <c r="H157" i="1"/>
  <c r="Z157" i="1" s="1"/>
  <c r="H159" i="1"/>
  <c r="Z159" i="1" s="1"/>
  <c r="H141" i="1"/>
  <c r="Z141" i="1" s="1"/>
  <c r="H125" i="1"/>
  <c r="Z125" i="1" s="1"/>
  <c r="H109" i="1"/>
  <c r="Z109" i="1" s="1"/>
  <c r="H93" i="1"/>
  <c r="Z93" i="1" s="1"/>
  <c r="H83" i="1"/>
  <c r="Z83" i="1" s="1"/>
  <c r="H155" i="1"/>
  <c r="Z155" i="1" s="1"/>
  <c r="H145" i="1"/>
  <c r="Z145" i="1" s="1"/>
  <c r="H129" i="1"/>
  <c r="Z129" i="1" s="1"/>
  <c r="H113" i="1"/>
  <c r="Z113" i="1" s="1"/>
  <c r="H97" i="1"/>
  <c r="Z97" i="1" s="1"/>
  <c r="H85" i="1"/>
  <c r="Z85" i="1" s="1"/>
  <c r="H81" i="1"/>
  <c r="Z81" i="1" s="1"/>
  <c r="H77" i="1"/>
  <c r="Z77" i="1" s="1"/>
  <c r="H73" i="1"/>
  <c r="Z73" i="1" s="1"/>
  <c r="H69" i="1"/>
  <c r="Z69" i="1" s="1"/>
  <c r="H65" i="1"/>
  <c r="Z65" i="1" s="1"/>
  <c r="H61" i="1"/>
  <c r="Z61" i="1" s="1"/>
  <c r="H57" i="1"/>
  <c r="Z57" i="1" s="1"/>
  <c r="H53" i="1"/>
  <c r="Z53" i="1" s="1"/>
  <c r="H49" i="1"/>
  <c r="Z49" i="1" s="1"/>
  <c r="H45" i="1"/>
  <c r="Z45" i="1" s="1"/>
  <c r="H41" i="1"/>
  <c r="Z41" i="1" s="1"/>
  <c r="H149" i="1"/>
  <c r="Z149" i="1" s="1"/>
  <c r="H133" i="1"/>
  <c r="Z133" i="1" s="1"/>
  <c r="H117" i="1"/>
  <c r="Z117" i="1" s="1"/>
  <c r="H101" i="1"/>
  <c r="Z101" i="1" s="1"/>
  <c r="H87" i="1"/>
  <c r="Z87" i="1" s="1"/>
  <c r="H173" i="1"/>
  <c r="Z173" i="1" s="1"/>
  <c r="H105" i="1"/>
  <c r="Z105" i="1" s="1"/>
  <c r="H79" i="1"/>
  <c r="Z79" i="1" s="1"/>
  <c r="H63" i="1"/>
  <c r="Z63" i="1" s="1"/>
  <c r="H47" i="1"/>
  <c r="Z47" i="1" s="1"/>
  <c r="H37" i="1"/>
  <c r="Z37" i="1" s="1"/>
  <c r="H29" i="1"/>
  <c r="Z29" i="1" s="1"/>
  <c r="H89" i="1"/>
  <c r="Z89" i="1" s="1"/>
  <c r="H75" i="1"/>
  <c r="Z75" i="1" s="1"/>
  <c r="H35" i="1"/>
  <c r="Z35" i="1" s="1"/>
  <c r="H27" i="1"/>
  <c r="Z27" i="1" s="1"/>
  <c r="H24" i="1"/>
  <c r="Z24" i="1" s="1"/>
  <c r="H121" i="1"/>
  <c r="Z121" i="1" s="1"/>
  <c r="H67" i="1"/>
  <c r="Z67" i="1" s="1"/>
  <c r="H51" i="1"/>
  <c r="Z51" i="1" s="1"/>
  <c r="H31" i="1"/>
  <c r="Z31" i="1" s="1"/>
  <c r="H16" i="1"/>
  <c r="Z16" i="1" s="1"/>
  <c r="H12" i="1"/>
  <c r="Z12" i="1" s="1"/>
  <c r="H137" i="1"/>
  <c r="Z137" i="1" s="1"/>
  <c r="H71" i="1"/>
  <c r="Z71" i="1" s="1"/>
  <c r="H55" i="1"/>
  <c r="Z55" i="1" s="1"/>
  <c r="H39" i="1"/>
  <c r="Z39" i="1" s="1"/>
  <c r="H33" i="1"/>
  <c r="Z33" i="1" s="1"/>
  <c r="H59" i="1"/>
  <c r="Z59" i="1" s="1"/>
  <c r="H43" i="1"/>
  <c r="Z43" i="1" s="1"/>
  <c r="H20" i="1"/>
  <c r="Z20" i="1" s="1"/>
  <c r="H66" i="1"/>
  <c r="Z66" i="1" s="1"/>
  <c r="L26" i="1"/>
  <c r="AA26" i="1" s="1"/>
  <c r="H182" i="1"/>
  <c r="Z182" i="1" s="1"/>
  <c r="H42" i="1"/>
  <c r="Z42" i="1" s="1"/>
  <c r="H48" i="1"/>
  <c r="Z48" i="1" s="1"/>
  <c r="L19" i="1"/>
  <c r="AA19" i="1" s="1"/>
  <c r="L22" i="1"/>
  <c r="AA22" i="1" s="1"/>
  <c r="L18" i="1"/>
  <c r="AA18" i="1" s="1"/>
  <c r="H302" i="1"/>
  <c r="Z302" i="1" s="1"/>
  <c r="L310" i="1"/>
  <c r="AA310" i="1" s="1"/>
  <c r="L305" i="1"/>
  <c r="AA305" i="1" s="1"/>
  <c r="H299" i="1"/>
  <c r="Z299" i="1" s="1"/>
  <c r="L295" i="1"/>
  <c r="AA295" i="1" s="1"/>
  <c r="L283" i="1"/>
  <c r="AA283" i="1" s="1"/>
  <c r="L297" i="1"/>
  <c r="AA297" i="1" s="1"/>
  <c r="H298" i="1"/>
  <c r="Z298" i="1" s="1"/>
  <c r="H293" i="1"/>
  <c r="Z293" i="1" s="1"/>
  <c r="L290" i="1"/>
  <c r="AA290" i="1" s="1"/>
  <c r="L286" i="1"/>
  <c r="AA286" i="1" s="1"/>
  <c r="H320" i="1"/>
  <c r="Z320" i="1" s="1"/>
  <c r="H313" i="1"/>
  <c r="Z313" i="1" s="1"/>
  <c r="H310" i="1"/>
  <c r="Z310" i="1" s="1"/>
  <c r="H305" i="1"/>
  <c r="Z305" i="1" s="1"/>
  <c r="L289" i="1"/>
  <c r="AA289" i="1" s="1"/>
  <c r="H279" i="1"/>
  <c r="Z279" i="1" s="1"/>
  <c r="H267" i="1"/>
  <c r="Z267" i="1" s="1"/>
  <c r="H248" i="1"/>
  <c r="Z248" i="1" s="1"/>
  <c r="L265" i="1"/>
  <c r="AA265" i="1" s="1"/>
  <c r="L253" i="1"/>
  <c r="AA253" i="1" s="1"/>
  <c r="H240" i="1"/>
  <c r="Z240" i="1" s="1"/>
  <c r="L257" i="1"/>
  <c r="AA257" i="1" s="1"/>
  <c r="H249" i="1"/>
  <c r="Z249" i="1" s="1"/>
  <c r="L227" i="1"/>
  <c r="AA227" i="1" s="1"/>
  <c r="H230" i="1"/>
  <c r="Z230" i="1" s="1"/>
  <c r="H224" i="1"/>
  <c r="Z224" i="1" s="1"/>
  <c r="H213" i="1"/>
  <c r="Z213" i="1" s="1"/>
  <c r="L205" i="1"/>
  <c r="AA205" i="1" s="1"/>
  <c r="H192" i="1"/>
  <c r="Z192" i="1" s="1"/>
  <c r="L220" i="1"/>
  <c r="AA220" i="1" s="1"/>
  <c r="L204" i="1"/>
  <c r="AA204" i="1" s="1"/>
  <c r="L193" i="1"/>
  <c r="AA193" i="1" s="1"/>
  <c r="H216" i="1"/>
  <c r="Z216" i="1" s="1"/>
  <c r="L208" i="1"/>
  <c r="AA208" i="1" s="1"/>
  <c r="L197" i="1"/>
  <c r="AA197" i="1" s="1"/>
  <c r="H189" i="1"/>
  <c r="Z189" i="1" s="1"/>
  <c r="L217" i="1"/>
  <c r="AA217" i="1" s="1"/>
  <c r="L180" i="1"/>
  <c r="AA180" i="1" s="1"/>
  <c r="H170" i="1"/>
  <c r="Z170" i="1" s="1"/>
  <c r="L162" i="1"/>
  <c r="AA162" i="1" s="1"/>
  <c r="L212" i="1"/>
  <c r="AA212" i="1" s="1"/>
  <c r="H172" i="1"/>
  <c r="Z172" i="1" s="1"/>
  <c r="L201" i="1"/>
  <c r="AA201" i="1" s="1"/>
  <c r="H178" i="1"/>
  <c r="Z178" i="1" s="1"/>
  <c r="H158" i="1"/>
  <c r="Z158" i="1" s="1"/>
  <c r="L158" i="1"/>
  <c r="AA158" i="1" s="1"/>
  <c r="H132" i="1"/>
  <c r="Z132" i="1" s="1"/>
  <c r="H100" i="1"/>
  <c r="Z100" i="1" s="1"/>
  <c r="H164" i="1"/>
  <c r="Z164" i="1" s="1"/>
  <c r="L146" i="1"/>
  <c r="AA146" i="1" s="1"/>
  <c r="L130" i="1"/>
  <c r="AA130" i="1" s="1"/>
  <c r="H120" i="1"/>
  <c r="Z120" i="1" s="1"/>
  <c r="L100" i="1"/>
  <c r="AA100" i="1" s="1"/>
  <c r="H90" i="1"/>
  <c r="Z90" i="1" s="1"/>
  <c r="H86" i="1"/>
  <c r="Z86" i="1" s="1"/>
  <c r="H225" i="1"/>
  <c r="Z225" i="1" s="1"/>
  <c r="H160" i="1"/>
  <c r="Z160" i="1" s="1"/>
  <c r="L150" i="1"/>
  <c r="AA150" i="1" s="1"/>
  <c r="H140" i="1"/>
  <c r="Z140" i="1" s="1"/>
  <c r="H110" i="1"/>
  <c r="Z110" i="1" s="1"/>
  <c r="L104" i="1"/>
  <c r="AA104" i="1" s="1"/>
  <c r="L124" i="1"/>
  <c r="AA124" i="1" s="1"/>
  <c r="H82" i="1"/>
  <c r="Z82" i="1" s="1"/>
  <c r="H72" i="1"/>
  <c r="Z72" i="1" s="1"/>
  <c r="H54" i="1"/>
  <c r="Z54" i="1" s="1"/>
  <c r="L48" i="1"/>
  <c r="AA48" i="1" s="1"/>
  <c r="L36" i="1"/>
  <c r="AA36" i="1" s="1"/>
  <c r="T309" i="1"/>
  <c r="AC309" i="1" s="1"/>
  <c r="T305" i="1"/>
  <c r="AC305" i="1" s="1"/>
  <c r="T318" i="1"/>
  <c r="AC318" i="1" s="1"/>
  <c r="T314" i="1"/>
  <c r="AC314" i="1" s="1"/>
  <c r="T319" i="1"/>
  <c r="AC319" i="1" s="1"/>
  <c r="T315" i="1"/>
  <c r="AC315" i="1" s="1"/>
  <c r="T311" i="1"/>
  <c r="AC311" i="1" s="1"/>
  <c r="T307" i="1"/>
  <c r="AC307" i="1" s="1"/>
  <c r="T316" i="1"/>
  <c r="AC316" i="1" s="1"/>
  <c r="T312" i="1"/>
  <c r="AC312" i="1" s="1"/>
  <c r="T308" i="1"/>
  <c r="AC308" i="1" s="1"/>
  <c r="T304" i="1"/>
  <c r="AC304" i="1" s="1"/>
  <c r="T303" i="1"/>
  <c r="AC303" i="1" s="1"/>
  <c r="T299" i="1"/>
  <c r="AC299" i="1" s="1"/>
  <c r="T295" i="1"/>
  <c r="AC295" i="1" s="1"/>
  <c r="T291" i="1"/>
  <c r="AC291" i="1" s="1"/>
  <c r="T296" i="1"/>
  <c r="AC296" i="1" s="1"/>
  <c r="T300" i="1"/>
  <c r="AC300" i="1" s="1"/>
  <c r="T280" i="1"/>
  <c r="AC280" i="1" s="1"/>
  <c r="T276" i="1"/>
  <c r="AC276" i="1" s="1"/>
  <c r="T288" i="1"/>
  <c r="AC288" i="1" s="1"/>
  <c r="T285" i="1"/>
  <c r="AC285" i="1" s="1"/>
  <c r="T277" i="1"/>
  <c r="AC277" i="1" s="1"/>
  <c r="T292" i="1"/>
  <c r="AC292" i="1" s="1"/>
  <c r="T284" i="1"/>
  <c r="AC284" i="1" s="1"/>
  <c r="T274" i="1"/>
  <c r="AC274" i="1" s="1"/>
  <c r="T261" i="1"/>
  <c r="AC261" i="1" s="1"/>
  <c r="T278" i="1"/>
  <c r="AC278" i="1" s="1"/>
  <c r="T273" i="1"/>
  <c r="AC273" i="1" s="1"/>
  <c r="T266" i="1"/>
  <c r="AC266" i="1" s="1"/>
  <c r="T262" i="1"/>
  <c r="AC262" i="1" s="1"/>
  <c r="T258" i="1"/>
  <c r="AC258" i="1" s="1"/>
  <c r="T254" i="1"/>
  <c r="AC254" i="1" s="1"/>
  <c r="T250" i="1"/>
  <c r="AC250" i="1" s="1"/>
  <c r="T246" i="1"/>
  <c r="AC246" i="1" s="1"/>
  <c r="T242" i="1"/>
  <c r="AC242" i="1" s="1"/>
  <c r="T238" i="1"/>
  <c r="AC238" i="1" s="1"/>
  <c r="T259" i="1"/>
  <c r="AC259" i="1" s="1"/>
  <c r="T243" i="1"/>
  <c r="AC243" i="1" s="1"/>
  <c r="T229" i="1"/>
  <c r="AC229" i="1" s="1"/>
  <c r="T263" i="1"/>
  <c r="AC263" i="1" s="1"/>
  <c r="T247" i="1"/>
  <c r="AC247" i="1" s="1"/>
  <c r="T230" i="1"/>
  <c r="AC230" i="1" s="1"/>
  <c r="T269" i="1"/>
  <c r="AC269" i="1" s="1"/>
  <c r="T251" i="1"/>
  <c r="AC251" i="1" s="1"/>
  <c r="T235" i="1"/>
  <c r="AC235" i="1" s="1"/>
  <c r="T255" i="1"/>
  <c r="AC255" i="1" s="1"/>
  <c r="T239" i="1"/>
  <c r="AC239" i="1" s="1"/>
  <c r="T234" i="1"/>
  <c r="AC234" i="1" s="1"/>
  <c r="T228" i="1"/>
  <c r="AC228" i="1" s="1"/>
  <c r="T222" i="1"/>
  <c r="AC222" i="1" s="1"/>
  <c r="T218" i="1"/>
  <c r="AC218" i="1" s="1"/>
  <c r="T214" i="1"/>
  <c r="AC214" i="1" s="1"/>
  <c r="T210" i="1"/>
  <c r="AC210" i="1" s="1"/>
  <c r="T206" i="1"/>
  <c r="AC206" i="1" s="1"/>
  <c r="T202" i="1"/>
  <c r="AC202" i="1" s="1"/>
  <c r="T198" i="1"/>
  <c r="AC198" i="1" s="1"/>
  <c r="T194" i="1"/>
  <c r="AC194" i="1" s="1"/>
  <c r="T190" i="1"/>
  <c r="AC190" i="1" s="1"/>
  <c r="T219" i="1"/>
  <c r="AC219" i="1" s="1"/>
  <c r="T203" i="1"/>
  <c r="AC203" i="1" s="1"/>
  <c r="T187" i="1"/>
  <c r="AC187" i="1" s="1"/>
  <c r="T182" i="1"/>
  <c r="AC182" i="1" s="1"/>
  <c r="T223" i="1"/>
  <c r="AC223" i="1" s="1"/>
  <c r="T207" i="1"/>
  <c r="AC207" i="1" s="1"/>
  <c r="T191" i="1"/>
  <c r="AC191" i="1" s="1"/>
  <c r="T186" i="1"/>
  <c r="AC186" i="1" s="1"/>
  <c r="T179" i="1"/>
  <c r="AC179" i="1" s="1"/>
  <c r="T175" i="1"/>
  <c r="AC175" i="1" s="1"/>
  <c r="T171" i="1"/>
  <c r="AC171" i="1" s="1"/>
  <c r="T167" i="1"/>
  <c r="AC167" i="1" s="1"/>
  <c r="T163" i="1"/>
  <c r="AC163" i="1" s="1"/>
  <c r="T211" i="1"/>
  <c r="AC211" i="1" s="1"/>
  <c r="T195" i="1"/>
  <c r="AC195" i="1" s="1"/>
  <c r="T226" i="1"/>
  <c r="AC226" i="1" s="1"/>
  <c r="T199" i="1"/>
  <c r="AC199" i="1" s="1"/>
  <c r="T181" i="1"/>
  <c r="AC181" i="1" s="1"/>
  <c r="T165" i="1"/>
  <c r="AC165" i="1" s="1"/>
  <c r="T169" i="1"/>
  <c r="AC169" i="1" s="1"/>
  <c r="T157" i="1"/>
  <c r="AC157" i="1" s="1"/>
  <c r="T151" i="1"/>
  <c r="AC151" i="1" s="1"/>
  <c r="T147" i="1"/>
  <c r="AC147" i="1" s="1"/>
  <c r="T143" i="1"/>
  <c r="AC143" i="1" s="1"/>
  <c r="T139" i="1"/>
  <c r="AC139" i="1" s="1"/>
  <c r="T135" i="1"/>
  <c r="AC135" i="1" s="1"/>
  <c r="T131" i="1"/>
  <c r="AC131" i="1" s="1"/>
  <c r="T127" i="1"/>
  <c r="AC127" i="1" s="1"/>
  <c r="T123" i="1"/>
  <c r="AC123" i="1" s="1"/>
  <c r="T119" i="1"/>
  <c r="AC119" i="1" s="1"/>
  <c r="T115" i="1"/>
  <c r="AC115" i="1" s="1"/>
  <c r="T111" i="1"/>
  <c r="AC111" i="1" s="1"/>
  <c r="T107" i="1"/>
  <c r="AC107" i="1" s="1"/>
  <c r="T103" i="1"/>
  <c r="AC103" i="1" s="1"/>
  <c r="T99" i="1"/>
  <c r="AC99" i="1" s="1"/>
  <c r="T95" i="1"/>
  <c r="AC95" i="1" s="1"/>
  <c r="T91" i="1"/>
  <c r="AC91" i="1" s="1"/>
  <c r="T215" i="1"/>
  <c r="AC215" i="1" s="1"/>
  <c r="T173" i="1"/>
  <c r="AC173" i="1" s="1"/>
  <c r="T159" i="1"/>
  <c r="AC159" i="1" s="1"/>
  <c r="T155" i="1"/>
  <c r="AC155" i="1" s="1"/>
  <c r="T145" i="1"/>
  <c r="AC145" i="1" s="1"/>
  <c r="T129" i="1"/>
  <c r="AC129" i="1" s="1"/>
  <c r="T113" i="1"/>
  <c r="AC113" i="1" s="1"/>
  <c r="T97" i="1"/>
  <c r="AC97" i="1" s="1"/>
  <c r="T85" i="1"/>
  <c r="AC85" i="1" s="1"/>
  <c r="T161" i="1"/>
  <c r="AC161" i="1" s="1"/>
  <c r="T149" i="1"/>
  <c r="AC149" i="1" s="1"/>
  <c r="T133" i="1"/>
  <c r="AC133" i="1" s="1"/>
  <c r="T117" i="1"/>
  <c r="AC117" i="1" s="1"/>
  <c r="T101" i="1"/>
  <c r="AC101" i="1" s="1"/>
  <c r="T87" i="1"/>
  <c r="AC87" i="1" s="1"/>
  <c r="T77" i="1"/>
  <c r="AC77" i="1" s="1"/>
  <c r="T73" i="1"/>
  <c r="AC73" i="1" s="1"/>
  <c r="T69" i="1"/>
  <c r="AC69" i="1" s="1"/>
  <c r="T65" i="1"/>
  <c r="AC65" i="1" s="1"/>
  <c r="T61" i="1"/>
  <c r="AC61" i="1" s="1"/>
  <c r="T57" i="1"/>
  <c r="AC57" i="1" s="1"/>
  <c r="T53" i="1"/>
  <c r="AC53" i="1" s="1"/>
  <c r="T49" i="1"/>
  <c r="AC49" i="1" s="1"/>
  <c r="T45" i="1"/>
  <c r="AC45" i="1" s="1"/>
  <c r="T41" i="1"/>
  <c r="AC41" i="1" s="1"/>
  <c r="T177" i="1"/>
  <c r="AC177" i="1" s="1"/>
  <c r="T137" i="1"/>
  <c r="AC137" i="1" s="1"/>
  <c r="T121" i="1"/>
  <c r="AC121" i="1" s="1"/>
  <c r="T105" i="1"/>
  <c r="AC105" i="1" s="1"/>
  <c r="T89" i="1"/>
  <c r="AC89" i="1" s="1"/>
  <c r="T81" i="1"/>
  <c r="AC81" i="1" s="1"/>
  <c r="T109" i="1"/>
  <c r="AC109" i="1" s="1"/>
  <c r="T67" i="1"/>
  <c r="AC67" i="1" s="1"/>
  <c r="T51" i="1"/>
  <c r="AC51" i="1" s="1"/>
  <c r="T31" i="1"/>
  <c r="AC31" i="1" s="1"/>
  <c r="T141" i="1"/>
  <c r="AC141" i="1" s="1"/>
  <c r="T93" i="1"/>
  <c r="AC93" i="1" s="1"/>
  <c r="T83" i="1"/>
  <c r="AC83" i="1" s="1"/>
  <c r="T79" i="1"/>
  <c r="AC79" i="1" s="1"/>
  <c r="T63" i="1"/>
  <c r="AC63" i="1" s="1"/>
  <c r="T29" i="1"/>
  <c r="AC29" i="1" s="1"/>
  <c r="T24" i="1"/>
  <c r="AC24" i="1" s="1"/>
  <c r="T16" i="1"/>
  <c r="AC16" i="1" s="1"/>
  <c r="T125" i="1"/>
  <c r="AC125" i="1" s="1"/>
  <c r="T71" i="1"/>
  <c r="AC71" i="1" s="1"/>
  <c r="T55" i="1"/>
  <c r="AC55" i="1" s="1"/>
  <c r="T39" i="1"/>
  <c r="AC39" i="1" s="1"/>
  <c r="T33" i="1"/>
  <c r="AC33" i="1" s="1"/>
  <c r="T25" i="1"/>
  <c r="AC25" i="1" s="1"/>
  <c r="T47" i="1"/>
  <c r="AC47" i="1" s="1"/>
  <c r="T37" i="1"/>
  <c r="AC37" i="1" s="1"/>
  <c r="T12" i="1"/>
  <c r="AC12" i="1" s="1"/>
  <c r="T75" i="1"/>
  <c r="AC75" i="1" s="1"/>
  <c r="T59" i="1"/>
  <c r="AC59" i="1" s="1"/>
  <c r="T43" i="1"/>
  <c r="AC43" i="1" s="1"/>
  <c r="T35" i="1"/>
  <c r="AC35" i="1" s="1"/>
  <c r="T27" i="1"/>
  <c r="AC27" i="1" s="1"/>
  <c r="T20" i="1"/>
  <c r="AC20" i="1" s="1"/>
  <c r="D319" i="1"/>
  <c r="Y319" i="1" s="1"/>
  <c r="D315" i="1"/>
  <c r="Y315" i="1" s="1"/>
  <c r="D311" i="1"/>
  <c r="Y311" i="1" s="1"/>
  <c r="D307" i="1"/>
  <c r="Y307" i="1" s="1"/>
  <c r="D303" i="1"/>
  <c r="Y303" i="1" s="1"/>
  <c r="D296" i="1"/>
  <c r="Y296" i="1" s="1"/>
  <c r="D300" i="1"/>
  <c r="Y300" i="1" s="1"/>
  <c r="D280" i="1"/>
  <c r="Y280" i="1" s="1"/>
  <c r="D288" i="1"/>
  <c r="Y288" i="1" s="1"/>
  <c r="D285" i="1"/>
  <c r="Y285" i="1" s="1"/>
  <c r="D277" i="1"/>
  <c r="Y277" i="1" s="1"/>
  <c r="D292" i="1"/>
  <c r="Y292" i="1" s="1"/>
  <c r="D284" i="1"/>
  <c r="Y284" i="1" s="1"/>
  <c r="D278" i="1"/>
  <c r="Y278" i="1" s="1"/>
  <c r="D273" i="1"/>
  <c r="Y273" i="1" s="1"/>
  <c r="D266" i="1"/>
  <c r="Y266" i="1" s="1"/>
  <c r="D262" i="1"/>
  <c r="Y262" i="1" s="1"/>
  <c r="D258" i="1"/>
  <c r="Y258" i="1" s="1"/>
  <c r="D254" i="1"/>
  <c r="Y254" i="1" s="1"/>
  <c r="D250" i="1"/>
  <c r="Y250" i="1" s="1"/>
  <c r="D246" i="1"/>
  <c r="Y246" i="1" s="1"/>
  <c r="D242" i="1"/>
  <c r="Y242" i="1" s="1"/>
  <c r="D238" i="1"/>
  <c r="Y238" i="1" s="1"/>
  <c r="D259" i="1"/>
  <c r="Y259" i="1" s="1"/>
  <c r="D243" i="1"/>
  <c r="Y243" i="1" s="1"/>
  <c r="D263" i="1"/>
  <c r="Y263" i="1" s="1"/>
  <c r="D247" i="1"/>
  <c r="Y247" i="1" s="1"/>
  <c r="D269" i="1"/>
  <c r="Y269" i="1" s="1"/>
  <c r="D251" i="1"/>
  <c r="Y251" i="1" s="1"/>
  <c r="D235" i="1"/>
  <c r="Y235" i="1" s="1"/>
  <c r="D255" i="1"/>
  <c r="Y255" i="1" s="1"/>
  <c r="D239" i="1"/>
  <c r="Y239" i="1" s="1"/>
  <c r="D234" i="1"/>
  <c r="Y234" i="1" s="1"/>
  <c r="D228" i="1"/>
  <c r="Y228" i="1" s="1"/>
  <c r="D222" i="1"/>
  <c r="Y222" i="1" s="1"/>
  <c r="D218" i="1"/>
  <c r="Y218" i="1" s="1"/>
  <c r="D214" i="1"/>
  <c r="Y214" i="1" s="1"/>
  <c r="D210" i="1"/>
  <c r="Y210" i="1" s="1"/>
  <c r="D206" i="1"/>
  <c r="Y206" i="1" s="1"/>
  <c r="D202" i="1"/>
  <c r="Y202" i="1" s="1"/>
  <c r="D198" i="1"/>
  <c r="Y198" i="1" s="1"/>
  <c r="D194" i="1"/>
  <c r="Y194" i="1" s="1"/>
  <c r="D190" i="1"/>
  <c r="Y190" i="1" s="1"/>
  <c r="D226" i="1"/>
  <c r="Y226" i="1" s="1"/>
  <c r="D219" i="1"/>
  <c r="Y219" i="1" s="1"/>
  <c r="D203" i="1"/>
  <c r="Y203" i="1" s="1"/>
  <c r="D223" i="1"/>
  <c r="Y223" i="1" s="1"/>
  <c r="D207" i="1"/>
  <c r="Y207" i="1" s="1"/>
  <c r="D191" i="1"/>
  <c r="Y191" i="1" s="1"/>
  <c r="D186" i="1"/>
  <c r="Y186" i="1" s="1"/>
  <c r="D179" i="1"/>
  <c r="Y179" i="1" s="1"/>
  <c r="D175" i="1"/>
  <c r="Y175" i="1" s="1"/>
  <c r="D171" i="1"/>
  <c r="Y171" i="1" s="1"/>
  <c r="D167" i="1"/>
  <c r="Y167" i="1" s="1"/>
  <c r="D163" i="1"/>
  <c r="Y163" i="1" s="1"/>
  <c r="D211" i="1"/>
  <c r="Y211" i="1" s="1"/>
  <c r="D195" i="1"/>
  <c r="Y195" i="1" s="1"/>
  <c r="D181" i="1"/>
  <c r="Y181" i="1" s="1"/>
  <c r="D165" i="1"/>
  <c r="Y165" i="1" s="1"/>
  <c r="D199" i="1"/>
  <c r="Y199" i="1" s="1"/>
  <c r="D169" i="1"/>
  <c r="Y169" i="1" s="1"/>
  <c r="D157" i="1"/>
  <c r="Y157" i="1" s="1"/>
  <c r="D156" i="1"/>
  <c r="Y156" i="1" s="1"/>
  <c r="D151" i="1"/>
  <c r="Y151" i="1" s="1"/>
  <c r="D147" i="1"/>
  <c r="Y147" i="1" s="1"/>
  <c r="D143" i="1"/>
  <c r="Y143" i="1" s="1"/>
  <c r="D139" i="1"/>
  <c r="Y139" i="1" s="1"/>
  <c r="D135" i="1"/>
  <c r="Y135" i="1" s="1"/>
  <c r="D131" i="1"/>
  <c r="Y131" i="1" s="1"/>
  <c r="D127" i="1"/>
  <c r="Y127" i="1" s="1"/>
  <c r="D123" i="1"/>
  <c r="Y123" i="1" s="1"/>
  <c r="D119" i="1"/>
  <c r="Y119" i="1" s="1"/>
  <c r="D115" i="1"/>
  <c r="Y115" i="1" s="1"/>
  <c r="D111" i="1"/>
  <c r="Y111" i="1" s="1"/>
  <c r="D107" i="1"/>
  <c r="Y107" i="1" s="1"/>
  <c r="D103" i="1"/>
  <c r="Y103" i="1" s="1"/>
  <c r="D99" i="1"/>
  <c r="Y99" i="1" s="1"/>
  <c r="D95" i="1"/>
  <c r="Y95" i="1" s="1"/>
  <c r="D91" i="1"/>
  <c r="Y91" i="1" s="1"/>
  <c r="D173" i="1"/>
  <c r="Y173" i="1" s="1"/>
  <c r="D159" i="1"/>
  <c r="Y159" i="1" s="1"/>
  <c r="D155" i="1"/>
  <c r="Y155" i="1" s="1"/>
  <c r="D145" i="1"/>
  <c r="Y145" i="1" s="1"/>
  <c r="D129" i="1"/>
  <c r="Y129" i="1" s="1"/>
  <c r="D113" i="1"/>
  <c r="Y113" i="1" s="1"/>
  <c r="D97" i="1"/>
  <c r="Y97" i="1" s="1"/>
  <c r="D85" i="1"/>
  <c r="Y85" i="1" s="1"/>
  <c r="D215" i="1"/>
  <c r="Y215" i="1" s="1"/>
  <c r="D149" i="1"/>
  <c r="Y149" i="1" s="1"/>
  <c r="D133" i="1"/>
  <c r="Y133" i="1" s="1"/>
  <c r="D117" i="1"/>
  <c r="Y117" i="1" s="1"/>
  <c r="D101" i="1"/>
  <c r="Y101" i="1" s="1"/>
  <c r="D87" i="1"/>
  <c r="Y87" i="1" s="1"/>
  <c r="D81" i="1"/>
  <c r="Y81" i="1" s="1"/>
  <c r="D77" i="1"/>
  <c r="Y77" i="1" s="1"/>
  <c r="D73" i="1"/>
  <c r="Y73" i="1" s="1"/>
  <c r="D69" i="1"/>
  <c r="Y69" i="1" s="1"/>
  <c r="D65" i="1"/>
  <c r="Y65" i="1" s="1"/>
  <c r="D61" i="1"/>
  <c r="Y61" i="1" s="1"/>
  <c r="D57" i="1"/>
  <c r="Y57" i="1" s="1"/>
  <c r="D53" i="1"/>
  <c r="Y53" i="1" s="1"/>
  <c r="D49" i="1"/>
  <c r="Y49" i="1" s="1"/>
  <c r="D45" i="1"/>
  <c r="Y45" i="1" s="1"/>
  <c r="D41" i="1"/>
  <c r="Y41" i="1" s="1"/>
  <c r="D161" i="1"/>
  <c r="Y161" i="1" s="1"/>
  <c r="D137" i="1"/>
  <c r="Y137" i="1" s="1"/>
  <c r="D121" i="1"/>
  <c r="Y121" i="1" s="1"/>
  <c r="D105" i="1"/>
  <c r="Y105" i="1" s="1"/>
  <c r="D89" i="1"/>
  <c r="Y89" i="1" s="1"/>
  <c r="D141" i="1"/>
  <c r="Y141" i="1" s="1"/>
  <c r="D93" i="1"/>
  <c r="Y93" i="1" s="1"/>
  <c r="D83" i="1"/>
  <c r="Y83" i="1" s="1"/>
  <c r="D67" i="1"/>
  <c r="Y67" i="1" s="1"/>
  <c r="D51" i="1"/>
  <c r="Y51" i="1" s="1"/>
  <c r="D31" i="1"/>
  <c r="Y31" i="1" s="1"/>
  <c r="D79" i="1"/>
  <c r="Y79" i="1" s="1"/>
  <c r="D63" i="1"/>
  <c r="Y63" i="1" s="1"/>
  <c r="D47" i="1"/>
  <c r="Y47" i="1" s="1"/>
  <c r="D24" i="1"/>
  <c r="Y24" i="1" s="1"/>
  <c r="D16" i="1"/>
  <c r="Y16" i="1" s="1"/>
  <c r="D177" i="1"/>
  <c r="Y177" i="1" s="1"/>
  <c r="D109" i="1"/>
  <c r="Y109" i="1" s="1"/>
  <c r="D71" i="1"/>
  <c r="Y71" i="1" s="1"/>
  <c r="D55" i="1"/>
  <c r="Y55" i="1" s="1"/>
  <c r="D39" i="1"/>
  <c r="Y39" i="1" s="1"/>
  <c r="D33" i="1"/>
  <c r="Y33" i="1" s="1"/>
  <c r="D29" i="1"/>
  <c r="Y29" i="1" s="1"/>
  <c r="D20" i="1"/>
  <c r="Y20" i="1" s="1"/>
  <c r="D12" i="1"/>
  <c r="Y12" i="1" s="1"/>
  <c r="D125" i="1"/>
  <c r="Y125" i="1" s="1"/>
  <c r="D75" i="1"/>
  <c r="Y75" i="1" s="1"/>
  <c r="D59" i="1"/>
  <c r="Y59" i="1" s="1"/>
  <c r="D43" i="1"/>
  <c r="Y43" i="1" s="1"/>
  <c r="D35" i="1"/>
  <c r="Y35" i="1" s="1"/>
  <c r="D27" i="1"/>
  <c r="Y27" i="1" s="1"/>
  <c r="D37" i="1"/>
  <c r="Y37" i="1" s="1"/>
  <c r="D90" i="1"/>
  <c r="Y90" i="1" s="1"/>
  <c r="T70" i="1"/>
  <c r="AC70" i="1" s="1"/>
  <c r="D60" i="1"/>
  <c r="Y60" i="1" s="1"/>
  <c r="D38" i="1"/>
  <c r="Y38" i="1" s="1"/>
  <c r="T174" i="1"/>
  <c r="AC174" i="1" s="1"/>
  <c r="D148" i="1"/>
  <c r="Y148" i="1" s="1"/>
  <c r="L122" i="1"/>
  <c r="AA122" i="1" s="1"/>
  <c r="H114" i="1"/>
  <c r="Z114" i="1" s="1"/>
  <c r="D78" i="1"/>
  <c r="Y78" i="1" s="1"/>
  <c r="H74" i="1"/>
  <c r="Z74" i="1" s="1"/>
  <c r="T68" i="1"/>
  <c r="AC68" i="1" s="1"/>
  <c r="H60" i="1"/>
  <c r="Z60" i="1" s="1"/>
  <c r="P50" i="1"/>
  <c r="AB50" i="1" s="1"/>
  <c r="P44" i="1"/>
  <c r="AB44" i="1" s="1"/>
  <c r="H96" i="1"/>
  <c r="Z96" i="1" s="1"/>
  <c r="L76" i="1"/>
  <c r="AA76" i="1" s="1"/>
  <c r="T60" i="1"/>
  <c r="AC60" i="1" s="1"/>
  <c r="H52" i="1"/>
  <c r="Z52" i="1" s="1"/>
  <c r="P32" i="1"/>
  <c r="AB32" i="1" s="1"/>
  <c r="L138" i="1"/>
  <c r="AA138" i="1" s="1"/>
  <c r="H130" i="1"/>
  <c r="Z130" i="1" s="1"/>
  <c r="T84" i="1"/>
  <c r="AC84" i="1" s="1"/>
  <c r="H78" i="1"/>
  <c r="Z78" i="1" s="1"/>
  <c r="T72" i="1"/>
  <c r="AC72" i="1" s="1"/>
  <c r="P64" i="1"/>
  <c r="AB64" i="1" s="1"/>
  <c r="L58" i="1"/>
  <c r="AA58" i="1" s="1"/>
  <c r="D56" i="1"/>
  <c r="Y56" i="1" s="1"/>
  <c r="H46" i="1"/>
  <c r="Z46" i="1" s="1"/>
  <c r="T40" i="1"/>
  <c r="AC40" i="1" s="1"/>
  <c r="H34" i="1"/>
  <c r="Z34" i="1" s="1"/>
  <c r="P30" i="1"/>
  <c r="AB30" i="1" s="1"/>
  <c r="D28" i="1"/>
  <c r="Y28" i="1" s="1"/>
  <c r="L232" i="1"/>
  <c r="AA232" i="1" s="1"/>
  <c r="D231" i="1"/>
  <c r="Y231" i="1" s="1"/>
  <c r="D229" i="1"/>
  <c r="Y229" i="1" s="1"/>
  <c r="H25" i="1"/>
  <c r="Z25" i="1" s="1"/>
  <c r="H22" i="1"/>
  <c r="Z22" i="1" s="1"/>
  <c r="H19" i="1"/>
  <c r="Z19" i="1" s="1"/>
  <c r="H17" i="1"/>
  <c r="Z17" i="1" s="1"/>
  <c r="H14" i="1"/>
  <c r="Z14" i="1" s="1"/>
  <c r="H11" i="1"/>
  <c r="Z11" i="1" s="1"/>
  <c r="D25" i="1"/>
  <c r="Y25" i="1" s="1"/>
  <c r="D22" i="1"/>
  <c r="Y22" i="1" s="1"/>
  <c r="T18" i="1"/>
  <c r="AC18" i="1" s="1"/>
  <c r="D15" i="1"/>
  <c r="Y15" i="1" s="1"/>
  <c r="L11" i="1"/>
  <c r="AA11" i="1" s="1"/>
  <c r="T17" i="1"/>
  <c r="AC17" i="1" s="1"/>
  <c r="D14" i="1"/>
  <c r="Y14" i="1" s="1"/>
  <c r="T10" i="1"/>
  <c r="L309" i="1"/>
  <c r="AA309" i="1" s="1"/>
  <c r="L318" i="1"/>
  <c r="AA318" i="1" s="1"/>
  <c r="L314" i="1"/>
  <c r="AA314" i="1" s="1"/>
  <c r="L319" i="1"/>
  <c r="AA319" i="1" s="1"/>
  <c r="L315" i="1"/>
  <c r="AA315" i="1" s="1"/>
  <c r="L311" i="1"/>
  <c r="AA311" i="1" s="1"/>
  <c r="L307" i="1"/>
  <c r="AA307" i="1" s="1"/>
  <c r="L303" i="1"/>
  <c r="AA303" i="1" s="1"/>
  <c r="L301" i="1"/>
  <c r="AA301" i="1" s="1"/>
  <c r="L288" i="1"/>
  <c r="AA288" i="1" s="1"/>
  <c r="L292" i="1"/>
  <c r="AA292" i="1" s="1"/>
  <c r="L280" i="1"/>
  <c r="AA280" i="1" s="1"/>
  <c r="L276" i="1"/>
  <c r="AA276" i="1" s="1"/>
  <c r="L296" i="1"/>
  <c r="AA296" i="1" s="1"/>
  <c r="L281" i="1"/>
  <c r="AA281" i="1" s="1"/>
  <c r="L277" i="1"/>
  <c r="AA277" i="1" s="1"/>
  <c r="L300" i="1"/>
  <c r="AA300" i="1" s="1"/>
  <c r="L278" i="1"/>
  <c r="AA278" i="1" s="1"/>
  <c r="L273" i="1"/>
  <c r="AA273" i="1" s="1"/>
  <c r="L267" i="1"/>
  <c r="AA267" i="1" s="1"/>
  <c r="L266" i="1"/>
  <c r="AA266" i="1" s="1"/>
  <c r="L262" i="1"/>
  <c r="AA262" i="1" s="1"/>
  <c r="L258" i="1"/>
  <c r="AA258" i="1" s="1"/>
  <c r="L254" i="1"/>
  <c r="AA254" i="1" s="1"/>
  <c r="L250" i="1"/>
  <c r="AA250" i="1" s="1"/>
  <c r="L246" i="1"/>
  <c r="AA246" i="1" s="1"/>
  <c r="L242" i="1"/>
  <c r="AA242" i="1" s="1"/>
  <c r="L238" i="1"/>
  <c r="AA238" i="1" s="1"/>
  <c r="L274" i="1"/>
  <c r="AA274" i="1" s="1"/>
  <c r="L269" i="1"/>
  <c r="AA269" i="1" s="1"/>
  <c r="L251" i="1"/>
  <c r="AA251" i="1" s="1"/>
  <c r="L235" i="1"/>
  <c r="AA235" i="1" s="1"/>
  <c r="L284" i="1"/>
  <c r="AA284" i="1" s="1"/>
  <c r="L255" i="1"/>
  <c r="AA255" i="1" s="1"/>
  <c r="L239" i="1"/>
  <c r="AA239" i="1" s="1"/>
  <c r="L259" i="1"/>
  <c r="AA259" i="1" s="1"/>
  <c r="L243" i="1"/>
  <c r="AA243" i="1" s="1"/>
  <c r="L263" i="1"/>
  <c r="AA263" i="1" s="1"/>
  <c r="L247" i="1"/>
  <c r="AA247" i="1" s="1"/>
  <c r="L234" i="1"/>
  <c r="AA234" i="1" s="1"/>
  <c r="L228" i="1"/>
  <c r="AA228" i="1" s="1"/>
  <c r="L222" i="1"/>
  <c r="AA222" i="1" s="1"/>
  <c r="L218" i="1"/>
  <c r="AA218" i="1" s="1"/>
  <c r="L214" i="1"/>
  <c r="AA214" i="1" s="1"/>
  <c r="L210" i="1"/>
  <c r="AA210" i="1" s="1"/>
  <c r="L206" i="1"/>
  <c r="AA206" i="1" s="1"/>
  <c r="L202" i="1"/>
  <c r="AA202" i="1" s="1"/>
  <c r="L198" i="1"/>
  <c r="AA198" i="1" s="1"/>
  <c r="L194" i="1"/>
  <c r="AA194" i="1" s="1"/>
  <c r="L190" i="1"/>
  <c r="AA190" i="1" s="1"/>
  <c r="L211" i="1"/>
  <c r="AA211" i="1" s="1"/>
  <c r="L195" i="1"/>
  <c r="AA195" i="1" s="1"/>
  <c r="L182" i="1"/>
  <c r="AA182" i="1" s="1"/>
  <c r="L215" i="1"/>
  <c r="AA215" i="1" s="1"/>
  <c r="L199" i="1"/>
  <c r="AA199" i="1" s="1"/>
  <c r="L186" i="1"/>
  <c r="AA186" i="1" s="1"/>
  <c r="L179" i="1"/>
  <c r="AA179" i="1" s="1"/>
  <c r="L175" i="1"/>
  <c r="AA175" i="1" s="1"/>
  <c r="L171" i="1"/>
  <c r="AA171" i="1" s="1"/>
  <c r="L167" i="1"/>
  <c r="AA167" i="1" s="1"/>
  <c r="L163" i="1"/>
  <c r="AA163" i="1" s="1"/>
  <c r="L219" i="1"/>
  <c r="AA219" i="1" s="1"/>
  <c r="L203" i="1"/>
  <c r="AA203" i="1" s="1"/>
  <c r="L187" i="1"/>
  <c r="AA187" i="1" s="1"/>
  <c r="L173" i="1"/>
  <c r="AA173" i="1" s="1"/>
  <c r="L159" i="1"/>
  <c r="AA159" i="1" s="1"/>
  <c r="L191" i="1"/>
  <c r="AA191" i="1" s="1"/>
  <c r="L177" i="1"/>
  <c r="AA177" i="1" s="1"/>
  <c r="L161" i="1"/>
  <c r="AA161" i="1" s="1"/>
  <c r="L151" i="1"/>
  <c r="AA151" i="1" s="1"/>
  <c r="L147" i="1"/>
  <c r="AA147" i="1" s="1"/>
  <c r="L143" i="1"/>
  <c r="AA143" i="1" s="1"/>
  <c r="L139" i="1"/>
  <c r="AA139" i="1" s="1"/>
  <c r="L135" i="1"/>
  <c r="AA135" i="1" s="1"/>
  <c r="L131" i="1"/>
  <c r="AA131" i="1" s="1"/>
  <c r="L127" i="1"/>
  <c r="AA127" i="1" s="1"/>
  <c r="L123" i="1"/>
  <c r="AA123" i="1" s="1"/>
  <c r="L119" i="1"/>
  <c r="AA119" i="1" s="1"/>
  <c r="L115" i="1"/>
  <c r="AA115" i="1" s="1"/>
  <c r="L111" i="1"/>
  <c r="AA111" i="1" s="1"/>
  <c r="L107" i="1"/>
  <c r="AA107" i="1" s="1"/>
  <c r="L103" i="1"/>
  <c r="AA103" i="1" s="1"/>
  <c r="L99" i="1"/>
  <c r="AA99" i="1" s="1"/>
  <c r="L95" i="1"/>
  <c r="AA95" i="1" s="1"/>
  <c r="L91" i="1"/>
  <c r="AA91" i="1" s="1"/>
  <c r="L223" i="1"/>
  <c r="AA223" i="1" s="1"/>
  <c r="L207" i="1"/>
  <c r="AA207" i="1" s="1"/>
  <c r="L181" i="1"/>
  <c r="AA181" i="1" s="1"/>
  <c r="L165" i="1"/>
  <c r="AA165" i="1" s="1"/>
  <c r="L169" i="1"/>
  <c r="AA169" i="1" s="1"/>
  <c r="L137" i="1"/>
  <c r="AA137" i="1" s="1"/>
  <c r="L121" i="1"/>
  <c r="AA121" i="1" s="1"/>
  <c r="L105" i="1"/>
  <c r="AA105" i="1" s="1"/>
  <c r="L89" i="1"/>
  <c r="AA89" i="1" s="1"/>
  <c r="L141" i="1"/>
  <c r="AA141" i="1" s="1"/>
  <c r="L125" i="1"/>
  <c r="AA125" i="1" s="1"/>
  <c r="L109" i="1"/>
  <c r="AA109" i="1" s="1"/>
  <c r="L93" i="1"/>
  <c r="AA93" i="1" s="1"/>
  <c r="L83" i="1"/>
  <c r="AA83" i="1" s="1"/>
  <c r="L81" i="1"/>
  <c r="AA81" i="1" s="1"/>
  <c r="L77" i="1"/>
  <c r="AA77" i="1" s="1"/>
  <c r="L73" i="1"/>
  <c r="AA73" i="1" s="1"/>
  <c r="L69" i="1"/>
  <c r="AA69" i="1" s="1"/>
  <c r="L65" i="1"/>
  <c r="AA65" i="1" s="1"/>
  <c r="L61" i="1"/>
  <c r="AA61" i="1" s="1"/>
  <c r="L57" i="1"/>
  <c r="AA57" i="1" s="1"/>
  <c r="L53" i="1"/>
  <c r="AA53" i="1" s="1"/>
  <c r="L49" i="1"/>
  <c r="AA49" i="1" s="1"/>
  <c r="L45" i="1"/>
  <c r="AA45" i="1" s="1"/>
  <c r="L41" i="1"/>
  <c r="AA41" i="1" s="1"/>
  <c r="L155" i="1"/>
  <c r="AA155" i="1" s="1"/>
  <c r="L145" i="1"/>
  <c r="AA145" i="1" s="1"/>
  <c r="L129" i="1"/>
  <c r="AA129" i="1" s="1"/>
  <c r="L113" i="1"/>
  <c r="AA113" i="1" s="1"/>
  <c r="L97" i="1"/>
  <c r="AA97" i="1" s="1"/>
  <c r="L85" i="1"/>
  <c r="AA85" i="1" s="1"/>
  <c r="L75" i="1"/>
  <c r="AA75" i="1" s="1"/>
  <c r="L59" i="1"/>
  <c r="AA59" i="1" s="1"/>
  <c r="L43" i="1"/>
  <c r="AA43" i="1" s="1"/>
  <c r="L35" i="1"/>
  <c r="AA35" i="1" s="1"/>
  <c r="L27" i="1"/>
  <c r="AA27" i="1" s="1"/>
  <c r="L149" i="1"/>
  <c r="AA149" i="1" s="1"/>
  <c r="L39" i="1"/>
  <c r="AA39" i="1" s="1"/>
  <c r="L24" i="1"/>
  <c r="AA24" i="1" s="1"/>
  <c r="L16" i="1"/>
  <c r="AA16" i="1" s="1"/>
  <c r="L101" i="1"/>
  <c r="AA101" i="1" s="1"/>
  <c r="L87" i="1"/>
  <c r="AA87" i="1" s="1"/>
  <c r="L79" i="1"/>
  <c r="AA79" i="1" s="1"/>
  <c r="L63" i="1"/>
  <c r="AA63" i="1" s="1"/>
  <c r="L47" i="1"/>
  <c r="AA47" i="1" s="1"/>
  <c r="L37" i="1"/>
  <c r="AA37" i="1" s="1"/>
  <c r="L29" i="1"/>
  <c r="AA29" i="1" s="1"/>
  <c r="L133" i="1"/>
  <c r="AA133" i="1" s="1"/>
  <c r="L71" i="1"/>
  <c r="AA71" i="1" s="1"/>
  <c r="L55" i="1"/>
  <c r="AA55" i="1" s="1"/>
  <c r="L33" i="1"/>
  <c r="AA33" i="1" s="1"/>
  <c r="L20" i="1"/>
  <c r="AA20" i="1" s="1"/>
  <c r="L12" i="1"/>
  <c r="AA12" i="1" s="1"/>
  <c r="L157" i="1"/>
  <c r="AA157" i="1" s="1"/>
  <c r="L117" i="1"/>
  <c r="AA117" i="1" s="1"/>
  <c r="L67" i="1"/>
  <c r="AA67" i="1" s="1"/>
  <c r="L51" i="1"/>
  <c r="AA51" i="1" s="1"/>
  <c r="L31" i="1"/>
  <c r="AA31" i="1" s="1"/>
  <c r="L70" i="1"/>
  <c r="AA70" i="1" s="1"/>
  <c r="L44" i="1"/>
  <c r="AA44" i="1" s="1"/>
  <c r="L74" i="1"/>
  <c r="AA74" i="1" s="1"/>
  <c r="L32" i="1"/>
  <c r="AA32" i="1" s="1"/>
  <c r="L17" i="1"/>
  <c r="AA17" i="1" s="1"/>
  <c r="L316" i="1"/>
  <c r="AA316" i="1" s="1"/>
  <c r="L313" i="1"/>
  <c r="AA313" i="1" s="1"/>
  <c r="L293" i="1"/>
  <c r="AA293" i="1" s="1"/>
  <c r="L285" i="1"/>
  <c r="AA285" i="1" s="1"/>
  <c r="L261" i="1"/>
  <c r="AA261" i="1" s="1"/>
  <c r="L256" i="1"/>
  <c r="AA256" i="1" s="1"/>
  <c r="L272" i="1"/>
  <c r="AA272" i="1" s="1"/>
  <c r="L200" i="1"/>
  <c r="AA200" i="1" s="1"/>
  <c r="L196" i="1"/>
  <c r="AA196" i="1" s="1"/>
  <c r="L144" i="1"/>
  <c r="AA144" i="1" s="1"/>
  <c r="L112" i="1"/>
  <c r="AA112" i="1" s="1"/>
  <c r="L94" i="1"/>
  <c r="AA94" i="1" s="1"/>
  <c r="L153" i="1"/>
  <c r="AA153" i="1" s="1"/>
  <c r="L86" i="1"/>
  <c r="AA86" i="1" s="1"/>
  <c r="H38" i="1"/>
  <c r="Z38" i="1" s="1"/>
  <c r="L54" i="1"/>
  <c r="AA54" i="1" s="1"/>
  <c r="H32" i="1"/>
  <c r="Z32" i="1" s="1"/>
  <c r="L108" i="1"/>
  <c r="AA108" i="1" s="1"/>
  <c r="L78" i="1"/>
  <c r="AA78" i="1" s="1"/>
  <c r="L62" i="1"/>
  <c r="AA62" i="1" s="1"/>
  <c r="H28" i="1"/>
  <c r="Z28" i="1" s="1"/>
  <c r="AB130" i="1"/>
  <c r="L92" i="1"/>
  <c r="AA92" i="1" s="1"/>
  <c r="L56" i="1"/>
  <c r="AA56" i="1" s="1"/>
  <c r="L231" i="1"/>
  <c r="AA231" i="1" s="1"/>
  <c r="L229" i="1"/>
  <c r="AA229" i="1" s="1"/>
  <c r="L25" i="1"/>
  <c r="AA25" i="1" s="1"/>
  <c r="L320" i="1"/>
  <c r="AA320" i="1" s="1"/>
  <c r="L317" i="1"/>
  <c r="AA317" i="1" s="1"/>
  <c r="L312" i="1"/>
  <c r="AA312" i="1" s="1"/>
  <c r="L302" i="1"/>
  <c r="AA302" i="1" s="1"/>
  <c r="H294" i="1"/>
  <c r="Z294" i="1" s="1"/>
  <c r="H289" i="1"/>
  <c r="Z289" i="1" s="1"/>
  <c r="H282" i="1"/>
  <c r="Z282" i="1" s="1"/>
  <c r="H318" i="1"/>
  <c r="Z318" i="1" s="1"/>
  <c r="H316" i="1"/>
  <c r="Z316" i="1" s="1"/>
  <c r="H308" i="1"/>
  <c r="Z308" i="1" s="1"/>
  <c r="H304" i="1"/>
  <c r="Z304" i="1" s="1"/>
  <c r="H297" i="1"/>
  <c r="Z297" i="1" s="1"/>
  <c r="L294" i="1"/>
  <c r="AA294" i="1" s="1"/>
  <c r="H275" i="1"/>
  <c r="Z275" i="1" s="1"/>
  <c r="H271" i="1"/>
  <c r="Z271" i="1" s="1"/>
  <c r="L275" i="1"/>
  <c r="AA275" i="1" s="1"/>
  <c r="L279" i="1"/>
  <c r="AA279" i="1" s="1"/>
  <c r="L270" i="1"/>
  <c r="AA270" i="1" s="1"/>
  <c r="H237" i="1"/>
  <c r="Z237" i="1" s="1"/>
  <c r="H233" i="1"/>
  <c r="Z233" i="1" s="1"/>
  <c r="L260" i="1"/>
  <c r="AA260" i="1" s="1"/>
  <c r="H257" i="1"/>
  <c r="Z257" i="1" s="1"/>
  <c r="H236" i="1"/>
  <c r="Z236" i="1" s="1"/>
  <c r="H270" i="1"/>
  <c r="Z270" i="1" s="1"/>
  <c r="H256" i="1"/>
  <c r="Z256" i="1" s="1"/>
  <c r="L248" i="1"/>
  <c r="AA248" i="1" s="1"/>
  <c r="H245" i="1"/>
  <c r="Z245" i="1" s="1"/>
  <c r="H260" i="1"/>
  <c r="Z260" i="1" s="1"/>
  <c r="L252" i="1"/>
  <c r="AA252" i="1" s="1"/>
  <c r="H229" i="1"/>
  <c r="Z229" i="1" s="1"/>
  <c r="L216" i="1"/>
  <c r="AA216" i="1" s="1"/>
  <c r="H226" i="1"/>
  <c r="Z226" i="1" s="1"/>
  <c r="L209" i="1"/>
  <c r="AA209" i="1" s="1"/>
  <c r="H196" i="1"/>
  <c r="Z196" i="1" s="1"/>
  <c r="H185" i="1"/>
  <c r="Z185" i="1" s="1"/>
  <c r="H200" i="1"/>
  <c r="Z200" i="1" s="1"/>
  <c r="L192" i="1"/>
  <c r="AA192" i="1" s="1"/>
  <c r="L185" i="1"/>
  <c r="AA185" i="1" s="1"/>
  <c r="L226" i="1"/>
  <c r="AA226" i="1" s="1"/>
  <c r="H168" i="1"/>
  <c r="Z168" i="1" s="1"/>
  <c r="H154" i="1"/>
  <c r="Z154" i="1" s="1"/>
  <c r="L168" i="1"/>
  <c r="AA168" i="1" s="1"/>
  <c r="H156" i="1"/>
  <c r="Z156" i="1" s="1"/>
  <c r="H176" i="1"/>
  <c r="Z176" i="1" s="1"/>
  <c r="H162" i="1"/>
  <c r="Z162" i="1" s="1"/>
  <c r="L156" i="1"/>
  <c r="AA156" i="1" s="1"/>
  <c r="L183" i="1"/>
  <c r="AA183" i="1" s="1"/>
  <c r="H150" i="1"/>
  <c r="Z150" i="1" s="1"/>
  <c r="L142" i="1"/>
  <c r="AA142" i="1" s="1"/>
  <c r="L128" i="1"/>
  <c r="AA128" i="1" s="1"/>
  <c r="H118" i="1"/>
  <c r="Z118" i="1" s="1"/>
  <c r="L110" i="1"/>
  <c r="AA110" i="1" s="1"/>
  <c r="L96" i="1"/>
  <c r="AA96" i="1" s="1"/>
  <c r="H84" i="1"/>
  <c r="Z84" i="1" s="1"/>
  <c r="H220" i="1"/>
  <c r="Z220" i="1" s="1"/>
  <c r="L148" i="1"/>
  <c r="AA148" i="1" s="1"/>
  <c r="H136" i="1"/>
  <c r="Z136" i="1" s="1"/>
  <c r="L116" i="1"/>
  <c r="AA116" i="1" s="1"/>
  <c r="H106" i="1"/>
  <c r="Z106" i="1" s="1"/>
  <c r="L84" i="1"/>
  <c r="AA84" i="1" s="1"/>
  <c r="H180" i="1"/>
  <c r="Z180" i="1" s="1"/>
  <c r="L134" i="1"/>
  <c r="AA134" i="1" s="1"/>
  <c r="H124" i="1"/>
  <c r="Z124" i="1" s="1"/>
  <c r="H94" i="1"/>
  <c r="Z94" i="1" s="1"/>
  <c r="H88" i="1"/>
  <c r="Z88" i="1" s="1"/>
  <c r="H112" i="1"/>
  <c r="Z112" i="1" s="1"/>
  <c r="H70" i="1"/>
  <c r="Z70" i="1" s="1"/>
  <c r="L64" i="1"/>
  <c r="AA64" i="1" s="1"/>
  <c r="L50" i="1"/>
  <c r="AA50" i="1" s="1"/>
  <c r="H30" i="1"/>
  <c r="Z30" i="1" s="1"/>
  <c r="P309" i="1"/>
  <c r="AB309" i="1" s="1"/>
  <c r="P305" i="1"/>
  <c r="AB305" i="1" s="1"/>
  <c r="P318" i="1"/>
  <c r="AB318" i="1" s="1"/>
  <c r="P314" i="1"/>
  <c r="AB314" i="1" s="1"/>
  <c r="P319" i="1"/>
  <c r="AB319" i="1" s="1"/>
  <c r="P315" i="1"/>
  <c r="AB315" i="1" s="1"/>
  <c r="P311" i="1"/>
  <c r="AB311" i="1" s="1"/>
  <c r="P307" i="1"/>
  <c r="AB307" i="1" s="1"/>
  <c r="P308" i="1"/>
  <c r="AB308" i="1" s="1"/>
  <c r="P304" i="1"/>
  <c r="AB304" i="1" s="1"/>
  <c r="P303" i="1"/>
  <c r="AB303" i="1" s="1"/>
  <c r="P301" i="1"/>
  <c r="AB301" i="1" s="1"/>
  <c r="P300" i="1"/>
  <c r="AB300" i="1" s="1"/>
  <c r="P288" i="1"/>
  <c r="AB288" i="1" s="1"/>
  <c r="P285" i="1"/>
  <c r="AB285" i="1" s="1"/>
  <c r="P280" i="1"/>
  <c r="AB280" i="1" s="1"/>
  <c r="P276" i="1"/>
  <c r="AB276" i="1" s="1"/>
  <c r="P292" i="1"/>
  <c r="AB292" i="1" s="1"/>
  <c r="P277" i="1"/>
  <c r="AB277" i="1" s="1"/>
  <c r="P296" i="1"/>
  <c r="AB296" i="1" s="1"/>
  <c r="P284" i="1"/>
  <c r="AB284" i="1" s="1"/>
  <c r="P278" i="1"/>
  <c r="AB278" i="1" s="1"/>
  <c r="P273" i="1"/>
  <c r="AB273" i="1" s="1"/>
  <c r="P266" i="1"/>
  <c r="AB266" i="1" s="1"/>
  <c r="P262" i="1"/>
  <c r="AB262" i="1" s="1"/>
  <c r="P258" i="1"/>
  <c r="AB258" i="1" s="1"/>
  <c r="P254" i="1"/>
  <c r="AB254" i="1" s="1"/>
  <c r="P250" i="1"/>
  <c r="AB250" i="1" s="1"/>
  <c r="P246" i="1"/>
  <c r="AB246" i="1" s="1"/>
  <c r="P242" i="1"/>
  <c r="AB242" i="1" s="1"/>
  <c r="P238" i="1"/>
  <c r="AB238" i="1" s="1"/>
  <c r="P267" i="1"/>
  <c r="AB267" i="1" s="1"/>
  <c r="P263" i="1"/>
  <c r="AB263" i="1" s="1"/>
  <c r="P247" i="1"/>
  <c r="AB247" i="1" s="1"/>
  <c r="P229" i="1"/>
  <c r="AB229" i="1" s="1"/>
  <c r="P281" i="1"/>
  <c r="AB281" i="1" s="1"/>
  <c r="P269" i="1"/>
  <c r="AB269" i="1" s="1"/>
  <c r="P251" i="1"/>
  <c r="AB251" i="1" s="1"/>
  <c r="P235" i="1"/>
  <c r="AB235" i="1" s="1"/>
  <c r="P255" i="1"/>
  <c r="AB255" i="1" s="1"/>
  <c r="P239" i="1"/>
  <c r="AB239" i="1" s="1"/>
  <c r="P259" i="1"/>
  <c r="AB259" i="1" s="1"/>
  <c r="P243" i="1"/>
  <c r="AB243" i="1" s="1"/>
  <c r="P234" i="1"/>
  <c r="AB234" i="1" s="1"/>
  <c r="P232" i="1"/>
  <c r="AB232" i="1" s="1"/>
  <c r="P228" i="1"/>
  <c r="AB228" i="1" s="1"/>
  <c r="P226" i="1"/>
  <c r="AB226" i="1" s="1"/>
  <c r="P222" i="1"/>
  <c r="AB222" i="1" s="1"/>
  <c r="P218" i="1"/>
  <c r="AB218" i="1" s="1"/>
  <c r="P214" i="1"/>
  <c r="AB214" i="1" s="1"/>
  <c r="P210" i="1"/>
  <c r="AB210" i="1" s="1"/>
  <c r="P206" i="1"/>
  <c r="AB206" i="1" s="1"/>
  <c r="P202" i="1"/>
  <c r="AB202" i="1" s="1"/>
  <c r="P198" i="1"/>
  <c r="AB198" i="1" s="1"/>
  <c r="P194" i="1"/>
  <c r="AB194" i="1" s="1"/>
  <c r="P190" i="1"/>
  <c r="AB190" i="1" s="1"/>
  <c r="P223" i="1"/>
  <c r="AB223" i="1" s="1"/>
  <c r="P207" i="1"/>
  <c r="AB207" i="1" s="1"/>
  <c r="P191" i="1"/>
  <c r="AB191" i="1" s="1"/>
  <c r="P182" i="1"/>
  <c r="AB182" i="1" s="1"/>
  <c r="P211" i="1"/>
  <c r="AB211" i="1" s="1"/>
  <c r="P195" i="1"/>
  <c r="AB195" i="1" s="1"/>
  <c r="P186" i="1"/>
  <c r="AB186" i="1" s="1"/>
  <c r="P183" i="1"/>
  <c r="AB183" i="1" s="1"/>
  <c r="P179" i="1"/>
  <c r="AB179" i="1" s="1"/>
  <c r="P175" i="1"/>
  <c r="AB175" i="1" s="1"/>
  <c r="P171" i="1"/>
  <c r="AB171" i="1" s="1"/>
  <c r="P167" i="1"/>
  <c r="AB167" i="1" s="1"/>
  <c r="P163" i="1"/>
  <c r="AB163" i="1" s="1"/>
  <c r="P215" i="1"/>
  <c r="AB215" i="1" s="1"/>
  <c r="P199" i="1"/>
  <c r="AB199" i="1" s="1"/>
  <c r="P219" i="1"/>
  <c r="AB219" i="1" s="1"/>
  <c r="P169" i="1"/>
  <c r="AB169" i="1" s="1"/>
  <c r="P157" i="1"/>
  <c r="AB157" i="1" s="1"/>
  <c r="P187" i="1"/>
  <c r="AB187" i="1" s="1"/>
  <c r="P173" i="1"/>
  <c r="AB173" i="1" s="1"/>
  <c r="P159" i="1"/>
  <c r="AB159" i="1" s="1"/>
  <c r="P151" i="1"/>
  <c r="AB151" i="1" s="1"/>
  <c r="P147" i="1"/>
  <c r="AB147" i="1" s="1"/>
  <c r="P143" i="1"/>
  <c r="AB143" i="1" s="1"/>
  <c r="P139" i="1"/>
  <c r="AB139" i="1" s="1"/>
  <c r="P135" i="1"/>
  <c r="AB135" i="1" s="1"/>
  <c r="P131" i="1"/>
  <c r="AB131" i="1" s="1"/>
  <c r="P127" i="1"/>
  <c r="AB127" i="1" s="1"/>
  <c r="P123" i="1"/>
  <c r="AB123" i="1" s="1"/>
  <c r="P119" i="1"/>
  <c r="AB119" i="1" s="1"/>
  <c r="P115" i="1"/>
  <c r="AB115" i="1" s="1"/>
  <c r="P111" i="1"/>
  <c r="AB111" i="1" s="1"/>
  <c r="P107" i="1"/>
  <c r="AB107" i="1" s="1"/>
  <c r="P103" i="1"/>
  <c r="AB103" i="1" s="1"/>
  <c r="P99" i="1"/>
  <c r="AB99" i="1" s="1"/>
  <c r="P95" i="1"/>
  <c r="AB95" i="1" s="1"/>
  <c r="P91" i="1"/>
  <c r="AB91" i="1" s="1"/>
  <c r="P203" i="1"/>
  <c r="AB203" i="1" s="1"/>
  <c r="P177" i="1"/>
  <c r="AB177" i="1" s="1"/>
  <c r="P161" i="1"/>
  <c r="AB161" i="1" s="1"/>
  <c r="P181" i="1"/>
  <c r="AB181" i="1" s="1"/>
  <c r="P153" i="1"/>
  <c r="AB153" i="1" s="1"/>
  <c r="P149" i="1"/>
  <c r="AB149" i="1" s="1"/>
  <c r="P133" i="1"/>
  <c r="AB133" i="1" s="1"/>
  <c r="P117" i="1"/>
  <c r="AB117" i="1" s="1"/>
  <c r="P101" i="1"/>
  <c r="AB101" i="1" s="1"/>
  <c r="P87" i="1"/>
  <c r="AB87" i="1" s="1"/>
  <c r="P137" i="1"/>
  <c r="AB137" i="1" s="1"/>
  <c r="P121" i="1"/>
  <c r="AB121" i="1" s="1"/>
  <c r="P105" i="1"/>
  <c r="AB105" i="1" s="1"/>
  <c r="P89" i="1"/>
  <c r="AB89" i="1" s="1"/>
  <c r="P81" i="1"/>
  <c r="AB81" i="1" s="1"/>
  <c r="P77" i="1"/>
  <c r="AB77" i="1" s="1"/>
  <c r="P73" i="1"/>
  <c r="AB73" i="1" s="1"/>
  <c r="P69" i="1"/>
  <c r="AB69" i="1" s="1"/>
  <c r="P65" i="1"/>
  <c r="AB65" i="1" s="1"/>
  <c r="P61" i="1"/>
  <c r="AB61" i="1" s="1"/>
  <c r="P57" i="1"/>
  <c r="AB57" i="1" s="1"/>
  <c r="P53" i="1"/>
  <c r="AB53" i="1" s="1"/>
  <c r="P49" i="1"/>
  <c r="AB49" i="1" s="1"/>
  <c r="P45" i="1"/>
  <c r="AB45" i="1" s="1"/>
  <c r="P41" i="1"/>
  <c r="AB41" i="1" s="1"/>
  <c r="P141" i="1"/>
  <c r="AB141" i="1" s="1"/>
  <c r="P125" i="1"/>
  <c r="AB125" i="1" s="1"/>
  <c r="P109" i="1"/>
  <c r="AB109" i="1" s="1"/>
  <c r="P93" i="1"/>
  <c r="AB93" i="1" s="1"/>
  <c r="P83" i="1"/>
  <c r="AB83" i="1" s="1"/>
  <c r="P155" i="1"/>
  <c r="AB155" i="1" s="1"/>
  <c r="P71" i="1"/>
  <c r="AB71" i="1" s="1"/>
  <c r="P55" i="1"/>
  <c r="AB55" i="1" s="1"/>
  <c r="P39" i="1"/>
  <c r="AB39" i="1" s="1"/>
  <c r="P33" i="1"/>
  <c r="AB33" i="1" s="1"/>
  <c r="P129" i="1"/>
  <c r="AB129" i="1" s="1"/>
  <c r="P67" i="1"/>
  <c r="AB67" i="1" s="1"/>
  <c r="P51" i="1"/>
  <c r="AB51" i="1" s="1"/>
  <c r="P31" i="1"/>
  <c r="AB31" i="1" s="1"/>
  <c r="P24" i="1"/>
  <c r="AB24" i="1" s="1"/>
  <c r="P165" i="1"/>
  <c r="AB165" i="1" s="1"/>
  <c r="P145" i="1"/>
  <c r="AB145" i="1" s="1"/>
  <c r="P97" i="1"/>
  <c r="AB97" i="1" s="1"/>
  <c r="P75" i="1"/>
  <c r="AB75" i="1" s="1"/>
  <c r="P59" i="1"/>
  <c r="AB59" i="1" s="1"/>
  <c r="P43" i="1"/>
  <c r="AB43" i="1" s="1"/>
  <c r="P35" i="1"/>
  <c r="AB35" i="1" s="1"/>
  <c r="P27" i="1"/>
  <c r="AB27" i="1" s="1"/>
  <c r="P20" i="1"/>
  <c r="AB20" i="1" s="1"/>
  <c r="P16" i="1"/>
  <c r="AB16" i="1" s="1"/>
  <c r="P113" i="1"/>
  <c r="AB113" i="1" s="1"/>
  <c r="P85" i="1"/>
  <c r="AB85" i="1" s="1"/>
  <c r="P79" i="1"/>
  <c r="AB79" i="1" s="1"/>
  <c r="P63" i="1"/>
  <c r="AB63" i="1" s="1"/>
  <c r="P47" i="1"/>
  <c r="AB47" i="1" s="1"/>
  <c r="P37" i="1"/>
  <c r="AB37" i="1" s="1"/>
  <c r="P29" i="1"/>
  <c r="AB29" i="1" s="1"/>
  <c r="P12" i="1"/>
  <c r="AB12" i="1" s="1"/>
  <c r="D132" i="1"/>
  <c r="Y132" i="1" s="1"/>
  <c r="L88" i="1"/>
  <c r="AA88" i="1" s="1"/>
  <c r="P68" i="1"/>
  <c r="AB68" i="1" s="1"/>
  <c r="P58" i="1"/>
  <c r="AB58" i="1" s="1"/>
  <c r="L34" i="1"/>
  <c r="AA34" i="1" s="1"/>
  <c r="L174" i="1"/>
  <c r="AA174" i="1" s="1"/>
  <c r="L140" i="1"/>
  <c r="AA140" i="1" s="1"/>
  <c r="D122" i="1"/>
  <c r="Y122" i="1" s="1"/>
  <c r="D100" i="1"/>
  <c r="Y100" i="1" s="1"/>
  <c r="P76" i="1"/>
  <c r="AB76" i="1" s="1"/>
  <c r="L68" i="1"/>
  <c r="AA68" i="1" s="1"/>
  <c r="T62" i="1"/>
  <c r="AC62" i="1" s="1"/>
  <c r="H58" i="1"/>
  <c r="Z58" i="1" s="1"/>
  <c r="T52" i="1"/>
  <c r="AC52" i="1" s="1"/>
  <c r="H44" i="1"/>
  <c r="Z44" i="1" s="1"/>
  <c r="L38" i="1"/>
  <c r="AA38" i="1" s="1"/>
  <c r="T34" i="1"/>
  <c r="AC34" i="1" s="1"/>
  <c r="L30" i="1"/>
  <c r="AA30" i="1" s="1"/>
  <c r="T26" i="1"/>
  <c r="AC26" i="1" s="1"/>
  <c r="T148" i="1"/>
  <c r="AC148" i="1" s="1"/>
  <c r="L90" i="1"/>
  <c r="AA90" i="1" s="1"/>
  <c r="D70" i="1"/>
  <c r="Y70" i="1" s="1"/>
  <c r="L60" i="1"/>
  <c r="AA60" i="1" s="1"/>
  <c r="T44" i="1"/>
  <c r="AC44" i="1" s="1"/>
  <c r="D30" i="1"/>
  <c r="Y30" i="1" s="1"/>
  <c r="D138" i="1"/>
  <c r="Y138" i="1" s="1"/>
  <c r="D116" i="1"/>
  <c r="Y116" i="1" s="1"/>
  <c r="P80" i="1"/>
  <c r="AB80" i="1" s="1"/>
  <c r="L72" i="1"/>
  <c r="AA72" i="1" s="1"/>
  <c r="T66" i="1"/>
  <c r="AC66" i="1" s="1"/>
  <c r="H64" i="1"/>
  <c r="Z64" i="1" s="1"/>
  <c r="P54" i="1"/>
  <c r="AB54" i="1" s="1"/>
  <c r="D50" i="1"/>
  <c r="Y50" i="1" s="1"/>
  <c r="L40" i="1"/>
  <c r="AA40" i="1" s="1"/>
  <c r="T36" i="1"/>
  <c r="AC36" i="1" s="1"/>
  <c r="H26" i="1"/>
  <c r="Z26" i="1" s="1"/>
  <c r="D232" i="1"/>
  <c r="Y232" i="1" s="1"/>
  <c r="L230" i="1"/>
  <c r="AA230" i="1" s="1"/>
  <c r="P209" i="1"/>
  <c r="AB209" i="1" s="1"/>
  <c r="H36" i="1"/>
  <c r="Z36" i="1" s="1"/>
  <c r="P23" i="1"/>
  <c r="AB23" i="1" s="1"/>
  <c r="P21" i="1"/>
  <c r="AB21" i="1" s="1"/>
  <c r="P18" i="1"/>
  <c r="AB18" i="1" s="1"/>
  <c r="P15" i="1"/>
  <c r="AB15" i="1" s="1"/>
  <c r="P13" i="1"/>
  <c r="AB13" i="1" s="1"/>
  <c r="P10" i="1"/>
  <c r="L23" i="1"/>
  <c r="AA23" i="1" s="1"/>
  <c r="T21" i="1"/>
  <c r="AC21" i="1" s="1"/>
  <c r="D18" i="1"/>
  <c r="Y18" i="1" s="1"/>
  <c r="L14" i="1"/>
  <c r="AA14" i="1" s="1"/>
  <c r="L10" i="1"/>
  <c r="T19" i="1"/>
  <c r="AC19" i="1" s="1"/>
  <c r="D17" i="1"/>
  <c r="Y17" i="1" s="1"/>
  <c r="L13" i="1"/>
  <c r="AA13" i="1" s="1"/>
  <c r="D10" i="1"/>
  <c r="D322" i="1" l="1"/>
  <c r="Y10" i="1"/>
  <c r="Y322" i="1" s="1"/>
  <c r="T322" i="1"/>
  <c r="AC10" i="1"/>
  <c r="AC322" i="1" s="1"/>
  <c r="H322" i="1"/>
  <c r="L322" i="1"/>
  <c r="AA10" i="1"/>
  <c r="AA322" i="1" s="1"/>
  <c r="P322" i="1"/>
  <c r="AB10" i="1"/>
  <c r="AB322" i="1" s="1"/>
  <c r="Z322" i="1"/>
</calcChain>
</file>

<file path=xl/sharedStrings.xml><?xml version="1.0" encoding="utf-8"?>
<sst xmlns="http://schemas.openxmlformats.org/spreadsheetml/2006/main" count="741" uniqueCount="359">
  <si>
    <t/>
  </si>
  <si>
    <t>White Male</t>
  </si>
  <si>
    <t>AIAN Male</t>
  </si>
  <si>
    <t>ANHPI Male</t>
  </si>
  <si>
    <t>Black Male</t>
  </si>
  <si>
    <t>His-Lat Male</t>
  </si>
  <si>
    <t>Other Male</t>
  </si>
  <si>
    <t># 
Male Empl</t>
  </si>
  <si>
    <t>Male
Avg Sal</t>
  </si>
  <si>
    <t>Occ Dist</t>
  </si>
  <si>
    <t>% White Male Avg Sal</t>
  </si>
  <si>
    <t>Population-Weighted Averages</t>
  </si>
  <si>
    <t>Other-- Occupations less than 100</t>
  </si>
  <si>
    <t>0006-Correctional Institution Administration</t>
  </si>
  <si>
    <t>0007-Correctional Officer</t>
  </si>
  <si>
    <t>0017-Explosives Safety</t>
  </si>
  <si>
    <t>0018-Safety And Occupational Health Managemen</t>
  </si>
  <si>
    <t>Percent of White Male Salary for Males in Each Racial Ethnic Group by Occupational Series (with 100+ employees)</t>
  </si>
  <si>
    <t>Occupational series</t>
  </si>
  <si>
    <t>0020-Community Planning</t>
  </si>
  <si>
    <t>0023-Outdoor Recreation Planning</t>
  </si>
  <si>
    <t>0025-Park Ranger</t>
  </si>
  <si>
    <t>0028-Environmental Protection Specialist</t>
  </si>
  <si>
    <t>0030-Sports Specialist</t>
  </si>
  <si>
    <t>0060-Chaplain</t>
  </si>
  <si>
    <t>0080-Security Administration</t>
  </si>
  <si>
    <t>0081-Fire Protection And Prevention</t>
  </si>
  <si>
    <t>0082-United States Marshal</t>
  </si>
  <si>
    <t>0083-Police</t>
  </si>
  <si>
    <t>0085-Security Guard</t>
  </si>
  <si>
    <t>0086-Security Clerical And Assistance</t>
  </si>
  <si>
    <t>0089-Emergency Management Specialist</t>
  </si>
  <si>
    <t>0090-Guide</t>
  </si>
  <si>
    <t>0101-Social Science</t>
  </si>
  <si>
    <t>0102-Social Science Aid And Technician</t>
  </si>
  <si>
    <t>0105-Social Insurance Administration</t>
  </si>
  <si>
    <t>0107-Health Insurance Administration</t>
  </si>
  <si>
    <t>0110-Economist</t>
  </si>
  <si>
    <t>0130-Foreign Affairs</t>
  </si>
  <si>
    <t>0131-International Relations</t>
  </si>
  <si>
    <t>0132-Intelligence</t>
  </si>
  <si>
    <t>0150-Geography</t>
  </si>
  <si>
    <t>0170-History</t>
  </si>
  <si>
    <t>0180-Psychology</t>
  </si>
  <si>
    <t>0181-Psychology Aid And Technician</t>
  </si>
  <si>
    <t>0185-Social Work</t>
  </si>
  <si>
    <t>0186-Social Services Aid And Assistant</t>
  </si>
  <si>
    <t>0187-Social Services</t>
  </si>
  <si>
    <t>0188-Recreation Specialist</t>
  </si>
  <si>
    <t>0189-Recreation Aid And Assistant</t>
  </si>
  <si>
    <t>0193-Archeology</t>
  </si>
  <si>
    <t>0201-Human Resources Management</t>
  </si>
  <si>
    <t>0203-Human Resources Assistance</t>
  </si>
  <si>
    <t>0241-Mediation</t>
  </si>
  <si>
    <t>0244-Labor-Management Relations Examining</t>
  </si>
  <si>
    <t>0260-Equal Employment Opportunity</t>
  </si>
  <si>
    <t>0301-Miscellaneous Administration And Program</t>
  </si>
  <si>
    <t>0303-Miscellaneous Clerk And Assistant</t>
  </si>
  <si>
    <t>0304-Information Receptionist</t>
  </si>
  <si>
    <t>0305-Mail And File</t>
  </si>
  <si>
    <t>0306-Government Information</t>
  </si>
  <si>
    <t>0308-Records and Information Management</t>
  </si>
  <si>
    <t>0318-Secretary</t>
  </si>
  <si>
    <t>0326-Ofc Automation Clerical And Assistance</t>
  </si>
  <si>
    <t>0335-Computer Clerk And Assistant</t>
  </si>
  <si>
    <t>0340-Program Management</t>
  </si>
  <si>
    <t>0341-Administrative Officer</t>
  </si>
  <si>
    <t>0342-Support Services Administration</t>
  </si>
  <si>
    <t>0343-Management And Program Analysis</t>
  </si>
  <si>
    <t>0344-Management &amp; Program Clerical &amp; Assistan</t>
  </si>
  <si>
    <t>0346-Logistics Management</t>
  </si>
  <si>
    <t>0350-Equipment Operator</t>
  </si>
  <si>
    <t>0360-Equal Opportunity Compliance</t>
  </si>
  <si>
    <t>0382-Telephone Operating</t>
  </si>
  <si>
    <t>0391-Telecommunications</t>
  </si>
  <si>
    <t>0392-General Telecommunications</t>
  </si>
  <si>
    <t>0399-Admin And Office Support Student Trainee</t>
  </si>
  <si>
    <t>0401-Gen Natural Resources Mgt And Bio Sci</t>
  </si>
  <si>
    <t>0403-Microbiology</t>
  </si>
  <si>
    <t>0404-Biological Science Technician</t>
  </si>
  <si>
    <t>0405-Pharmacology</t>
  </si>
  <si>
    <t>0408-Ecology</t>
  </si>
  <si>
    <t>0413-Physiology</t>
  </si>
  <si>
    <t>0414-Entomology</t>
  </si>
  <si>
    <t>0415-Toxicology</t>
  </si>
  <si>
    <t>0430-Botany</t>
  </si>
  <si>
    <t>0434-Plant Pathology</t>
  </si>
  <si>
    <t>0437-Horticulture</t>
  </si>
  <si>
    <t>0440-Genetics</t>
  </si>
  <si>
    <t>0454-Rangeland Management</t>
  </si>
  <si>
    <t>0455-Range Technician</t>
  </si>
  <si>
    <t>0457-Soil Conservation</t>
  </si>
  <si>
    <t>0458-Soil Conservation Technician</t>
  </si>
  <si>
    <t>0460-Forestry</t>
  </si>
  <si>
    <t>0462-Forestry Technician</t>
  </si>
  <si>
    <t>0470-Soil Science</t>
  </si>
  <si>
    <t>0471-Agronomy</t>
  </si>
  <si>
    <t>0480-Fish And Wildlife Administration</t>
  </si>
  <si>
    <t>0482-Fish Biology</t>
  </si>
  <si>
    <t>0485-Wildlife Refuge Management</t>
  </si>
  <si>
    <t>0486-Wildlife Biology</t>
  </si>
  <si>
    <t>0501-Financial Administration And Program</t>
  </si>
  <si>
    <t>0503-Financial Clerical And Assistance</t>
  </si>
  <si>
    <t>0505-Financial Management</t>
  </si>
  <si>
    <t>0510-Accounting</t>
  </si>
  <si>
    <t>0511-Auditing</t>
  </si>
  <si>
    <t>0512-Internal Revenue Agent</t>
  </si>
  <si>
    <t>0525-Accounting Technician</t>
  </si>
  <si>
    <t>0526-Tax Specialist</t>
  </si>
  <si>
    <t>0530-Cash Processing</t>
  </si>
  <si>
    <t>0540-Voucher Examining</t>
  </si>
  <si>
    <t>0544-Civilian Pay</t>
  </si>
  <si>
    <t>0545-Military Pay</t>
  </si>
  <si>
    <t>0560-Budget Analysis</t>
  </si>
  <si>
    <t>0561-Budget Clerical And Assistance</t>
  </si>
  <si>
    <t>0570-Financial Institution Examining</t>
  </si>
  <si>
    <t>0580-Credit Union Examiner</t>
  </si>
  <si>
    <t>0592-Tax Examining</t>
  </si>
  <si>
    <t>0601-General Health Science</t>
  </si>
  <si>
    <t>0602-Medical Officer</t>
  </si>
  <si>
    <t>0603-Physician Assistant</t>
  </si>
  <si>
    <t>0610-Nurse</t>
  </si>
  <si>
    <t>0620-Practical Nurse</t>
  </si>
  <si>
    <t>0621-Nursing Assistant</t>
  </si>
  <si>
    <t>0622-Medical Supply Aide And Technician</t>
  </si>
  <si>
    <t>0630-Dietitian And Nutritionist</t>
  </si>
  <si>
    <t>0631-Occupational Therapist</t>
  </si>
  <si>
    <t>0633-Physical Therapist</t>
  </si>
  <si>
    <t>0635-Kinesiotherapy</t>
  </si>
  <si>
    <t>0636-Rehabilitation Therapy Assistant</t>
  </si>
  <si>
    <t>0638-Recreation/Creative Arts Therapist</t>
  </si>
  <si>
    <t>0640-Health Aid And Technician</t>
  </si>
  <si>
    <t>0644-Medical Technologist</t>
  </si>
  <si>
    <t>0645-Medical Technician</t>
  </si>
  <si>
    <t>0646-Pathology Technician</t>
  </si>
  <si>
    <t>0647-Diagnostic Radiologic Technologist</t>
  </si>
  <si>
    <t>0648-Therapeutic Radiologic Technologist</t>
  </si>
  <si>
    <t>0649-Medical Instrument Technician</t>
  </si>
  <si>
    <t>0651-Respiratory Therapist</t>
  </si>
  <si>
    <t>0660-Pharmacist</t>
  </si>
  <si>
    <t>0661-Pharmacy Technician</t>
  </si>
  <si>
    <t>0662-Optometrist</t>
  </si>
  <si>
    <t>0665-Speech Pathology And Audiology</t>
  </si>
  <si>
    <t>0667-Orthotist And Prosthetist</t>
  </si>
  <si>
    <t>0668-Podiatrist</t>
  </si>
  <si>
    <t>0669-Medical Records Administration</t>
  </si>
  <si>
    <t>0670-Health System Administration</t>
  </si>
  <si>
    <t>0671-Health System Specialist</t>
  </si>
  <si>
    <t>0672-Prosthetic Representative</t>
  </si>
  <si>
    <t>0673-Hospital Housekeeping Management</t>
  </si>
  <si>
    <t>0675-Medical Records Technician</t>
  </si>
  <si>
    <t>0679-Medical Support Assistance</t>
  </si>
  <si>
    <t>0680-Dental Officer</t>
  </si>
  <si>
    <t>0681-Dental Assistant</t>
  </si>
  <si>
    <t>0682-Dental Hygiene</t>
  </si>
  <si>
    <t>0685-Public Health Program Specialist</t>
  </si>
  <si>
    <t>0690-Industrial Hygiene</t>
  </si>
  <si>
    <t>0696-Consumer Safety</t>
  </si>
  <si>
    <t>0701-Veterinary Medical Science</t>
  </si>
  <si>
    <t>0704-Animal Health Technician</t>
  </si>
  <si>
    <t>0801-General Engineering</t>
  </si>
  <si>
    <t>0802-Engineering Technical</t>
  </si>
  <si>
    <t>0803-Safety Engineering</t>
  </si>
  <si>
    <t>0804-Fire Protection Engineering</t>
  </si>
  <si>
    <t>0806-Materials Engineering</t>
  </si>
  <si>
    <t>0807-Landscape Architecture</t>
  </si>
  <si>
    <t>0808-Architecture</t>
  </si>
  <si>
    <t>0809-Construction Control Technical</t>
  </si>
  <si>
    <t>0810-Civil Engineering</t>
  </si>
  <si>
    <t>0817-Survey Technical</t>
  </si>
  <si>
    <t>0819-Environmental Engineering</t>
  </si>
  <si>
    <t>0830-Mechanical Engineering</t>
  </si>
  <si>
    <t>0840-Nuclear Engineering</t>
  </si>
  <si>
    <t>0850-Electrical Engineering</t>
  </si>
  <si>
    <t>0854-Computer Engineering</t>
  </si>
  <si>
    <t>0855-Electronics Engineering</t>
  </si>
  <si>
    <t>0856-Electronics Technical</t>
  </si>
  <si>
    <t>0858-Bioengineering &amp; Biomedical Engineering</t>
  </si>
  <si>
    <t>0861-Aerospace Engineering</t>
  </si>
  <si>
    <t>0871-Naval Architecture</t>
  </si>
  <si>
    <t>0873-Marine Survey Technical</t>
  </si>
  <si>
    <t>0881-Petroleum Engineering</t>
  </si>
  <si>
    <t>0890-Agricultural Engineering</t>
  </si>
  <si>
    <t>0893-Chemical Engineering</t>
  </si>
  <si>
    <t>0895-Industrial Engineering Technical</t>
  </si>
  <si>
    <t>0896-Industrial Engineering</t>
  </si>
  <si>
    <t>0899-Engineering And Architecture Student Trn</t>
  </si>
  <si>
    <t>0901-General Legal And Kindred Administration</t>
  </si>
  <si>
    <t>0905-General Attorney</t>
  </si>
  <si>
    <t>0930-Hearings And Appeals</t>
  </si>
  <si>
    <t>0935-Administrative Law Judge</t>
  </si>
  <si>
    <t>0950-Paralegal Specialist</t>
  </si>
  <si>
    <t>0962-Contact Representative</t>
  </si>
  <si>
    <t>0963-Legal Instruments Examining</t>
  </si>
  <si>
    <t>0965-Land Law Examining</t>
  </si>
  <si>
    <t>0967-Passport And Visa Examining</t>
  </si>
  <si>
    <t>0986-Legal Assistance</t>
  </si>
  <si>
    <t>0987-Tax Law Specialist</t>
  </si>
  <si>
    <t>0991-Worker's Compensation Claims Examining</t>
  </si>
  <si>
    <t>0993-Railroad Retirement Claims Examining</t>
  </si>
  <si>
    <t>0996-Veterans Claims Examining</t>
  </si>
  <si>
    <t>0998-Claims Assistance And Examining</t>
  </si>
  <si>
    <t>1001-General Arts And Information</t>
  </si>
  <si>
    <t>1008-Interior Design</t>
  </si>
  <si>
    <t>1010-Exhibits Specialist</t>
  </si>
  <si>
    <t>1015-Museum Curator</t>
  </si>
  <si>
    <t>1016-Museum Specialist And Technician</t>
  </si>
  <si>
    <t>1035-Public Affairs</t>
  </si>
  <si>
    <t>1040-Language Specialist</t>
  </si>
  <si>
    <t>1060-Photography</t>
  </si>
  <si>
    <t>1071-Audiovisual Production</t>
  </si>
  <si>
    <t>1082-Writing And Editing</t>
  </si>
  <si>
    <t>1083-Technical Writing And Editing</t>
  </si>
  <si>
    <t>1084-Visual Information</t>
  </si>
  <si>
    <t>1101-General Business And Industry</t>
  </si>
  <si>
    <t>1102-Contracting</t>
  </si>
  <si>
    <t>1103-Industrial Property Management</t>
  </si>
  <si>
    <t>1104-Property Disposal</t>
  </si>
  <si>
    <t>1105-Purchasing</t>
  </si>
  <si>
    <t>1106-Procurement Clerical And Technician</t>
  </si>
  <si>
    <t>1109-Grants Management</t>
  </si>
  <si>
    <t>1130-Public Utilities Specialist</t>
  </si>
  <si>
    <t>1140-Trade Specialist</t>
  </si>
  <si>
    <t>1144-Commissary Management</t>
  </si>
  <si>
    <t>1145-Agricultural Program Specialist</t>
  </si>
  <si>
    <t>1146-Agricultural Marketing</t>
  </si>
  <si>
    <t>1147-Agricultural Market Reporting</t>
  </si>
  <si>
    <t>1150-Industrial Specialist</t>
  </si>
  <si>
    <t>1152-Production Control</t>
  </si>
  <si>
    <t>1160-Financial Analysis</t>
  </si>
  <si>
    <t>1165-Loan Specialist</t>
  </si>
  <si>
    <t>1169-Internal Revenue Officer</t>
  </si>
  <si>
    <t>1170-Realty</t>
  </si>
  <si>
    <t>1171-Appraising</t>
  </si>
  <si>
    <t>1173-Housing Management</t>
  </si>
  <si>
    <t>1176-Building Management</t>
  </si>
  <si>
    <t>1220-Patent Administration</t>
  </si>
  <si>
    <t>1222-Patent Attorney</t>
  </si>
  <si>
    <t>1224-Patent Examining</t>
  </si>
  <si>
    <t>1226-Design Patent Examining</t>
  </si>
  <si>
    <t>1301-General Physical Science</t>
  </si>
  <si>
    <t>1306-Health Physics</t>
  </si>
  <si>
    <t>1310-Physics</t>
  </si>
  <si>
    <t>1311-Physical Science Technician</t>
  </si>
  <si>
    <t>1313-Geophysics</t>
  </si>
  <si>
    <t>1315-Hydrology</t>
  </si>
  <si>
    <t>1316-Hydrologic Technician</t>
  </si>
  <si>
    <t>1320-Chemistry</t>
  </si>
  <si>
    <t>1330-Astronomy And Space Science</t>
  </si>
  <si>
    <t>1340-Meteorology</t>
  </si>
  <si>
    <t>1341-Meteorological Technician</t>
  </si>
  <si>
    <t>1350-Geology</t>
  </si>
  <si>
    <t>1360-Oceanography</t>
  </si>
  <si>
    <t>1361-Navigational Information</t>
  </si>
  <si>
    <t>1370-Cartography</t>
  </si>
  <si>
    <t>1371-Cartographic Technician</t>
  </si>
  <si>
    <t>1373-Land Surveying</t>
  </si>
  <si>
    <t>1410-Librarian</t>
  </si>
  <si>
    <t>1411-Library Technician</t>
  </si>
  <si>
    <t>1412-Technical Information Services</t>
  </si>
  <si>
    <t>1420-Archivist</t>
  </si>
  <si>
    <t>1421-Archives Technician</t>
  </si>
  <si>
    <t>1510-Actuarial Science</t>
  </si>
  <si>
    <t>1515-Operations Research</t>
  </si>
  <si>
    <t>1520-Mathematics</t>
  </si>
  <si>
    <t>1529-Mathematical Statistics</t>
  </si>
  <si>
    <t>1530-Statistics</t>
  </si>
  <si>
    <t>1531-Statistical Assistant</t>
  </si>
  <si>
    <t>1550-Computer Science</t>
  </si>
  <si>
    <t>1601-Equipment, Facilities, And Services</t>
  </si>
  <si>
    <t>1603-Equipment, Facilities, &amp; Services Assist</t>
  </si>
  <si>
    <t>1630-Cemetery Administration Services</t>
  </si>
  <si>
    <t>1640-Facility Operations Services</t>
  </si>
  <si>
    <t>1654-Printing Services</t>
  </si>
  <si>
    <t>1667-Food Services</t>
  </si>
  <si>
    <t>1670-Equipment Services</t>
  </si>
  <si>
    <t>1701-General Education And Training</t>
  </si>
  <si>
    <t>1702-Education And Training Technician</t>
  </si>
  <si>
    <t>1710-Education And Vocational Training</t>
  </si>
  <si>
    <t>1712-Training Instruction</t>
  </si>
  <si>
    <t>1715-Vocational Rehabilitation</t>
  </si>
  <si>
    <t>1720-Education Program</t>
  </si>
  <si>
    <t>1740-Education Services</t>
  </si>
  <si>
    <t>1750-Instructional Systems</t>
  </si>
  <si>
    <t>1801-General Inspection, Investigation, Enfor</t>
  </si>
  <si>
    <t>1802-Compliance Inspection And Support</t>
  </si>
  <si>
    <t>1805-Investigative Analysis</t>
  </si>
  <si>
    <t>1810-General Investigation</t>
  </si>
  <si>
    <t>1811-Criminal Investigation</t>
  </si>
  <si>
    <t>1822-Mine Safety And Health Inspection Series</t>
  </si>
  <si>
    <t>1825-Aviation Safety</t>
  </si>
  <si>
    <t>1831-Securities Compliance Examining</t>
  </si>
  <si>
    <t>1849-Wage And Hour Investigation Series</t>
  </si>
  <si>
    <t>1860-Equal Opportunity Investigation</t>
  </si>
  <si>
    <t>1862-Consumer Safety Inspection</t>
  </si>
  <si>
    <t>1863-Food Inspection</t>
  </si>
  <si>
    <t>1881-Customs And Border Protection Interdictn</t>
  </si>
  <si>
    <t>1889-Import Compliance Series</t>
  </si>
  <si>
    <t>1894-Customs Entry And Liquidating</t>
  </si>
  <si>
    <t>1895-Customs And Border Protection</t>
  </si>
  <si>
    <t>1896-Border Patrol Enforcement Series</t>
  </si>
  <si>
    <t>1910-Quality Assurance</t>
  </si>
  <si>
    <t>1980-Agricultural Commodity Grading</t>
  </si>
  <si>
    <t>2001-General Supply</t>
  </si>
  <si>
    <t>2003-Supply Program Management</t>
  </si>
  <si>
    <t>2005-Supply Clerical And Technician</t>
  </si>
  <si>
    <t>2010-Inventory Management</t>
  </si>
  <si>
    <t>2030-Distribution Facilities &amp; Storage Manage</t>
  </si>
  <si>
    <t>2032-Packaging</t>
  </si>
  <si>
    <t>2091-Sales Store Clerical</t>
  </si>
  <si>
    <t>2101-Transportation Specialist</t>
  </si>
  <si>
    <t>2102-Transportation Clerk And Assistant</t>
  </si>
  <si>
    <t>2121-Railroad Safety</t>
  </si>
  <si>
    <t>2123-Motor Carrier Safety</t>
  </si>
  <si>
    <t>2125-Highway Safety</t>
  </si>
  <si>
    <t>2130-Traffic Management</t>
  </si>
  <si>
    <t>2131-Freight Rate</t>
  </si>
  <si>
    <t>2150-Transportation Operations</t>
  </si>
  <si>
    <t>2151-Dispatching</t>
  </si>
  <si>
    <t>2152-Air Traffic Control</t>
  </si>
  <si>
    <t>2154-Air Traffic Assistance</t>
  </si>
  <si>
    <t>2181-Aircraft Operation</t>
  </si>
  <si>
    <t>2185-Aircrew Technician</t>
  </si>
  <si>
    <t>2186-Technical Systems Program Manager</t>
  </si>
  <si>
    <t>2210-Information Technology Management</t>
  </si>
  <si>
    <t>Total</t>
  </si>
  <si>
    <t>Percent of White Male Salary for Females in Each Racial Ethnic Group by Occupational Series (with 100+ employees)</t>
  </si>
  <si>
    <t>AIAN Female</t>
  </si>
  <si>
    <t># 
Female Empl</t>
  </si>
  <si>
    <t>Female
Avg Sal</t>
  </si>
  <si>
    <t>ANHPI Female</t>
  </si>
  <si>
    <t>Black Female</t>
  </si>
  <si>
    <t>His-Lat Female</t>
  </si>
  <si>
    <t>Other Female</t>
  </si>
  <si>
    <t>White Female</t>
  </si>
  <si>
    <t>0683-Dental Laboratory Aid and Technician</t>
  </si>
  <si>
    <t>Black / African American Male</t>
  </si>
  <si>
    <t>Hispanic / Latino Male</t>
  </si>
  <si>
    <t>Hispanic / Latino Female</t>
  </si>
  <si>
    <t>Black / African American Female</t>
  </si>
  <si>
    <t>White Collar Nonseasonal Full-Time Permanent Employees in the Executive Branch ---- September 2021</t>
  </si>
  <si>
    <t>Table</t>
  </si>
  <si>
    <t>Occupation Pop-Wgt Avg % of White Male Salary</t>
  </si>
  <si>
    <t>Occupation Pop-Wgt Avg Pay Gap % Relative to White Males</t>
  </si>
  <si>
    <t>American Indian/Alaskan Native Men</t>
  </si>
  <si>
    <t>American Indian/Alaskan Native Women</t>
  </si>
  <si>
    <t>Asian &amp; Native Hawaiian /Pacific Islander Men</t>
  </si>
  <si>
    <t>Asian &amp; Native Hawaiian /Pacific Islander Women</t>
  </si>
  <si>
    <t>Black/African American Men</t>
  </si>
  <si>
    <t>Black/African American Women</t>
  </si>
  <si>
    <t>Hispanic/Latino Men</t>
  </si>
  <si>
    <t>Hispanic/Latino Women</t>
  </si>
  <si>
    <t>White Men</t>
  </si>
  <si>
    <t>White Women</t>
  </si>
  <si>
    <t>Other Men</t>
  </si>
  <si>
    <t>Other Women</t>
  </si>
  <si>
    <t>Racial/Ethnic Group and Gender</t>
  </si>
  <si>
    <t>Based on Individual White Collar Occupation Gaps (September 2022)</t>
  </si>
  <si>
    <t>Appendix 8: Population Weighted Average Percent of White Male Salary for Each Racial/Ethnic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</si>
</sst>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2"/>
      <color theme="1"/>
      <name val="Source Sans Pro"/>
      <family val="2"/>
    </font>
    <font>
      <sz val="14"/>
      <color theme="3"/>
      <name val="Source Sans Pro"/>
      <family val="2"/>
    </font>
    <font>
      <sz val="12"/>
      <color theme="3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164" fontId="0" fillId="0" borderId="1" xfId="2" applyNumberFormat="1" applyFont="1" applyBorder="1"/>
    <xf numFmtId="0" fontId="0" fillId="0" borderId="1" xfId="0" applyBorder="1" applyAlignment="1">
      <alignment wrapText="1"/>
    </xf>
    <xf numFmtId="0" fontId="0" fillId="0" borderId="1" xfId="0" applyBorder="1"/>
    <xf numFmtId="166" fontId="0" fillId="0" borderId="0" xfId="3" applyNumberFormat="1" applyFont="1"/>
    <xf numFmtId="10" fontId="0" fillId="0" borderId="0" xfId="3" applyNumberFormat="1" applyFont="1"/>
    <xf numFmtId="10" fontId="0" fillId="0" borderId="5" xfId="3" applyNumberFormat="1" applyFont="1" applyBorder="1"/>
    <xf numFmtId="165" fontId="2" fillId="0" borderId="1" xfId="1" applyNumberFormat="1" applyFont="1" applyBorder="1" applyAlignment="1">
      <alignment wrapText="1"/>
    </xf>
    <xf numFmtId="164" fontId="2" fillId="0" borderId="1" xfId="2" applyNumberFormat="1" applyFont="1" applyBorder="1" applyAlignment="1">
      <alignment wrapText="1"/>
    </xf>
    <xf numFmtId="10" fontId="2" fillId="0" borderId="1" xfId="3" applyNumberFormat="1" applyFont="1" applyBorder="1" applyAlignment="1">
      <alignment wrapText="1"/>
    </xf>
    <xf numFmtId="166" fontId="2" fillId="0" borderId="1" xfId="3" applyNumberFormat="1" applyFont="1" applyBorder="1" applyAlignment="1">
      <alignment wrapText="1"/>
    </xf>
    <xf numFmtId="0" fontId="2" fillId="0" borderId="3" xfId="0" applyFont="1" applyBorder="1"/>
    <xf numFmtId="10" fontId="2" fillId="0" borderId="7" xfId="3" applyNumberFormat="1" applyFont="1" applyBorder="1" applyAlignment="1">
      <alignment wrapText="1"/>
    </xf>
    <xf numFmtId="164" fontId="2" fillId="0" borderId="7" xfId="2" applyNumberFormat="1" applyFont="1" applyBorder="1" applyAlignment="1">
      <alignment wrapText="1"/>
    </xf>
    <xf numFmtId="166" fontId="2" fillId="0" borderId="7" xfId="3" applyNumberFormat="1" applyFont="1" applyBorder="1" applyAlignment="1">
      <alignment wrapText="1"/>
    </xf>
    <xf numFmtId="165" fontId="2" fillId="0" borderId="7" xfId="1" applyNumberFormat="1" applyFont="1" applyBorder="1" applyAlignment="1">
      <alignment wrapText="1"/>
    </xf>
    <xf numFmtId="165" fontId="0" fillId="0" borderId="7" xfId="1" applyNumberFormat="1" applyFont="1" applyBorder="1"/>
    <xf numFmtId="164" fontId="0" fillId="0" borderId="7" xfId="2" applyNumberFormat="1" applyFont="1" applyBorder="1"/>
    <xf numFmtId="164" fontId="0" fillId="0" borderId="3" xfId="2" applyNumberFormat="1" applyFont="1" applyBorder="1"/>
    <xf numFmtId="10" fontId="0" fillId="0" borderId="4" xfId="3" applyNumberFormat="1" applyFont="1" applyBorder="1"/>
    <xf numFmtId="10" fontId="0" fillId="0" borderId="12" xfId="3" applyNumberFormat="1" applyFont="1" applyBorder="1"/>
    <xf numFmtId="165" fontId="0" fillId="0" borderId="13" xfId="1" applyNumberFormat="1" applyFont="1" applyBorder="1"/>
    <xf numFmtId="164" fontId="0" fillId="0" borderId="13" xfId="2" applyNumberFormat="1" applyFont="1" applyBorder="1"/>
    <xf numFmtId="166" fontId="0" fillId="0" borderId="14" xfId="3" applyNumberFormat="1" applyFont="1" applyBorder="1"/>
    <xf numFmtId="10" fontId="0" fillId="0" borderId="15" xfId="3" applyNumberFormat="1" applyFont="1" applyBorder="1"/>
    <xf numFmtId="166" fontId="0" fillId="0" borderId="16" xfId="3" applyNumberFormat="1" applyFont="1" applyBorder="1"/>
    <xf numFmtId="10" fontId="0" fillId="0" borderId="17" xfId="3" applyNumberFormat="1" applyFont="1" applyBorder="1"/>
    <xf numFmtId="165" fontId="0" fillId="0" borderId="18" xfId="1" applyNumberFormat="1" applyFont="1" applyBorder="1"/>
    <xf numFmtId="164" fontId="0" fillId="0" borderId="18" xfId="2" applyNumberFormat="1" applyFont="1" applyBorder="1"/>
    <xf numFmtId="166" fontId="0" fillId="0" borderId="19" xfId="3" applyNumberFormat="1" applyFont="1" applyBorder="1"/>
    <xf numFmtId="165" fontId="0" fillId="0" borderId="12" xfId="1" applyNumberFormat="1" applyFont="1" applyBorder="1"/>
    <xf numFmtId="164" fontId="0" fillId="0" borderId="14" xfId="2" applyNumberFormat="1" applyFont="1" applyBorder="1"/>
    <xf numFmtId="165" fontId="0" fillId="0" borderId="15" xfId="1" applyNumberFormat="1" applyFont="1" applyBorder="1"/>
    <xf numFmtId="164" fontId="0" fillId="0" borderId="16" xfId="2" applyNumberFormat="1" applyFont="1" applyBorder="1"/>
    <xf numFmtId="165" fontId="0" fillId="0" borderId="17" xfId="1" applyNumberFormat="1" applyFont="1" applyBorder="1"/>
    <xf numFmtId="164" fontId="0" fillId="0" borderId="19" xfId="2" applyNumberFormat="1" applyFont="1" applyBorder="1"/>
    <xf numFmtId="0" fontId="2" fillId="0" borderId="1" xfId="0" applyFont="1" applyBorder="1" applyAlignment="1">
      <alignment wrapText="1"/>
    </xf>
    <xf numFmtId="166" fontId="0" fillId="0" borderId="2" xfId="3" applyNumberFormat="1" applyFont="1" applyBorder="1"/>
    <xf numFmtId="166" fontId="0" fillId="0" borderId="3" xfId="3" applyNumberFormat="1" applyFont="1" applyBorder="1"/>
    <xf numFmtId="166" fontId="0" fillId="0" borderId="23" xfId="3" applyNumberFormat="1" applyFont="1" applyBorder="1"/>
    <xf numFmtId="166" fontId="0" fillId="0" borderId="24" xfId="3" applyNumberFormat="1" applyFont="1" applyBorder="1"/>
    <xf numFmtId="0" fontId="3" fillId="2" borderId="25" xfId="0" applyFont="1" applyFill="1" applyBorder="1" applyAlignment="1">
      <alignment horizontal="left" wrapText="1"/>
    </xf>
    <xf numFmtId="0" fontId="4" fillId="0" borderId="25" xfId="0" applyFont="1" applyBorder="1" applyAlignment="1">
      <alignment wrapText="1"/>
    </xf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wrapText="1"/>
    </xf>
    <xf numFmtId="0" fontId="4" fillId="0" borderId="26" xfId="0" applyFont="1" applyBorder="1" applyAlignment="1">
      <alignment wrapText="1"/>
    </xf>
    <xf numFmtId="0" fontId="3" fillId="2" borderId="8" xfId="0" applyFont="1" applyFill="1" applyBorder="1" applyAlignment="1">
      <alignment horizontal="left" wrapText="1"/>
    </xf>
    <xf numFmtId="0" fontId="3" fillId="2" borderId="27" xfId="0" applyFont="1" applyFill="1" applyBorder="1" applyAlignment="1">
      <alignment horizontal="left" wrapText="1"/>
    </xf>
    <xf numFmtId="0" fontId="4" fillId="0" borderId="27" xfId="0" applyFont="1" applyBorder="1" applyAlignment="1">
      <alignment wrapText="1"/>
    </xf>
    <xf numFmtId="164" fontId="0" fillId="0" borderId="23" xfId="2" applyNumberFormat="1" applyFont="1" applyBorder="1"/>
    <xf numFmtId="164" fontId="0" fillId="0" borderId="24" xfId="2" applyNumberFormat="1" applyFont="1" applyBorder="1"/>
    <xf numFmtId="0" fontId="4" fillId="0" borderId="28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4" applyFont="1"/>
    <xf numFmtId="0" fontId="9" fillId="0" borderId="29" xfId="5" applyFont="1"/>
    <xf numFmtId="167" fontId="7" fillId="0" borderId="0" xfId="0" applyNumberFormat="1" applyFont="1"/>
    <xf numFmtId="165" fontId="2" fillId="0" borderId="9" xfId="1" applyNumberFormat="1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2" fillId="0" borderId="9" xfId="3" applyNumberFormat="1" applyFont="1" applyBorder="1" applyAlignment="1">
      <alignment horizontal="center"/>
    </xf>
    <xf numFmtId="10" fontId="2" fillId="0" borderId="10" xfId="3" applyNumberFormat="1" applyFont="1" applyBorder="1" applyAlignment="1">
      <alignment horizontal="center"/>
    </xf>
    <xf numFmtId="10" fontId="2" fillId="0" borderId="11" xfId="3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5" fontId="2" fillId="0" borderId="20" xfId="1" applyNumberFormat="1" applyFont="1" applyBorder="1" applyAlignment="1">
      <alignment horizontal="center"/>
    </xf>
    <xf numFmtId="165" fontId="2" fillId="0" borderId="22" xfId="1" applyNumberFormat="1" applyFont="1" applyBorder="1" applyAlignment="1">
      <alignment horizontal="center"/>
    </xf>
    <xf numFmtId="10" fontId="2" fillId="0" borderId="20" xfId="3" applyNumberFormat="1" applyFont="1" applyBorder="1" applyAlignment="1">
      <alignment horizontal="center"/>
    </xf>
    <xf numFmtId="10" fontId="2" fillId="0" borderId="21" xfId="3" applyNumberFormat="1" applyFont="1" applyBorder="1" applyAlignment="1">
      <alignment horizontal="center"/>
    </xf>
    <xf numFmtId="10" fontId="2" fillId="0" borderId="22" xfId="3" applyNumberFormat="1" applyFont="1" applyBorder="1" applyAlignment="1">
      <alignment horizontal="center"/>
    </xf>
  </cellXfs>
  <cellStyles count="6">
    <cellStyle name="Comma" xfId="1" builtinId="3"/>
    <cellStyle name="Currency" xfId="2" builtinId="4"/>
    <cellStyle name="Heading 1" xfId="5" builtinId="16"/>
    <cellStyle name="Normal" xfId="0" builtinId="0"/>
    <cellStyle name="Percent" xfId="3" builtinId="5"/>
    <cellStyle name="Title" xfId="4" builtinId="15"/>
  </cellStyles>
  <dxfs count="5"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YLEAVE\Policy%20Areas\Equal%20Pay%20(Gender)\2021%20Project%20to%20Implement%20Equity%20EO\Data\Data%20Summaries\Gender-RaceEthnicity-Occupation%20snapshot%20WC%20Sep%202021%20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AN"/>
      <sheetName val="ANHPI"/>
      <sheetName val="Black"/>
      <sheetName val="H-L"/>
      <sheetName val="White"/>
      <sheetName val="Other"/>
      <sheetName val="% WM AvgSal"/>
      <sheetName val="WhiteM2M"/>
      <sheetName val="WhiteM2F"/>
      <sheetName val="Summary"/>
    </sheetNames>
    <sheetDataSet>
      <sheetData sheetId="0">
        <row r="8">
          <cell r="A8" t="str">
            <v>0007-CORRECTIONAL OFFICER</v>
          </cell>
          <cell r="B8">
            <v>314</v>
          </cell>
          <cell r="C8">
            <v>1.1921937884425545E-2</v>
          </cell>
          <cell r="D8">
            <v>226</v>
          </cell>
          <cell r="E8">
            <v>88</v>
          </cell>
          <cell r="F8">
            <v>0.28025477707006369</v>
          </cell>
          <cell r="G8">
            <v>58436.556727707029</v>
          </cell>
          <cell r="H8">
            <v>58960.40625</v>
          </cell>
          <cell r="I8">
            <v>57091.215909090999</v>
          </cell>
        </row>
        <row r="9">
          <cell r="A9" t="str">
            <v>0080-SECURITY ADMINISTRATION</v>
          </cell>
          <cell r="B9">
            <v>154</v>
          </cell>
          <cell r="C9">
            <v>5.8470650770749491E-3</v>
          </cell>
          <cell r="D9">
            <v>82</v>
          </cell>
          <cell r="E9">
            <v>72</v>
          </cell>
          <cell r="F9">
            <v>0.46753246753246752</v>
          </cell>
          <cell r="G9">
            <v>93742.519480519506</v>
          </cell>
          <cell r="H9">
            <v>96025.036585366004</v>
          </cell>
          <cell r="I9">
            <v>91142.986111110993</v>
          </cell>
        </row>
        <row r="10">
          <cell r="A10" t="str">
            <v>0083-POLICE</v>
          </cell>
          <cell r="B10">
            <v>254</v>
          </cell>
          <cell r="C10">
            <v>9.6438605816690712E-3</v>
          </cell>
          <cell r="D10">
            <v>214</v>
          </cell>
          <cell r="E10">
            <v>40</v>
          </cell>
          <cell r="F10">
            <v>0.15748031496062992</v>
          </cell>
          <cell r="G10">
            <v>57514.1771653541</v>
          </cell>
          <cell r="H10">
            <v>58464.911214952997</v>
          </cell>
          <cell r="I10">
            <v>52427.75</v>
          </cell>
        </row>
        <row r="11">
          <cell r="A11" t="str">
            <v>0085-SECURITY GUARD</v>
          </cell>
          <cell r="B11">
            <v>314</v>
          </cell>
          <cell r="C11">
            <v>1.1921937884425545E-2</v>
          </cell>
          <cell r="D11">
            <v>252</v>
          </cell>
          <cell r="E11">
            <v>62</v>
          </cell>
          <cell r="F11">
            <v>0.19745222929936307</v>
          </cell>
          <cell r="G11">
            <v>39094.060509554409</v>
          </cell>
          <cell r="H11">
            <v>38936.920634921</v>
          </cell>
          <cell r="I11">
            <v>39732.758064515998</v>
          </cell>
        </row>
        <row r="12">
          <cell r="A12" t="str">
            <v>0101-SOCIAL SCIENCE</v>
          </cell>
          <cell r="B12">
            <v>209</v>
          </cell>
          <cell r="C12">
            <v>7.9353026046017159E-3</v>
          </cell>
          <cell r="D12">
            <v>74</v>
          </cell>
          <cell r="E12">
            <v>135</v>
          </cell>
          <cell r="F12">
            <v>0.64593301435406703</v>
          </cell>
          <cell r="G12">
            <v>84753.833285724439</v>
          </cell>
          <cell r="H12">
            <v>82841.351351350997</v>
          </cell>
          <cell r="I12">
            <v>85802.156716418001</v>
          </cell>
        </row>
        <row r="13">
          <cell r="A13" t="str">
            <v>0105-SOCIAL INSURANCE ADMINISTRATION</v>
          </cell>
          <cell r="B13">
            <v>351</v>
          </cell>
          <cell r="C13">
            <v>1.332675222112537E-2</v>
          </cell>
          <cell r="D13">
            <v>91</v>
          </cell>
          <cell r="E13">
            <v>260</v>
          </cell>
          <cell r="F13">
            <v>0.7407407407407407</v>
          </cell>
          <cell r="G13">
            <v>87186.529914529528</v>
          </cell>
          <cell r="H13">
            <v>89022.791208790994</v>
          </cell>
          <cell r="I13">
            <v>86543.838461538006</v>
          </cell>
        </row>
        <row r="14">
          <cell r="A14" t="str">
            <v>0185-SOCIAL WORK</v>
          </cell>
          <cell r="B14">
            <v>264</v>
          </cell>
          <cell r="C14">
            <v>1.0023540132128484E-2</v>
          </cell>
          <cell r="D14">
            <v>48</v>
          </cell>
          <cell r="E14">
            <v>216</v>
          </cell>
          <cell r="F14">
            <v>0.81818181818181823</v>
          </cell>
          <cell r="G14">
            <v>85193.731060606282</v>
          </cell>
          <cell r="H14">
            <v>84547.145833332994</v>
          </cell>
          <cell r="I14">
            <v>85337.416666667006</v>
          </cell>
        </row>
        <row r="15">
          <cell r="A15" t="str">
            <v>0201-HUMAN RESOURCES MANAGEMENT</v>
          </cell>
          <cell r="B15">
            <v>486</v>
          </cell>
          <cell r="C15">
            <v>1.8452426152327436E-2</v>
          </cell>
          <cell r="D15">
            <v>107</v>
          </cell>
          <cell r="E15">
            <v>379</v>
          </cell>
          <cell r="F15">
            <v>0.77983539094650201</v>
          </cell>
          <cell r="G15">
            <v>87777.248971193374</v>
          </cell>
          <cell r="H15">
            <v>87307.429906542005</v>
          </cell>
          <cell r="I15">
            <v>87909.889182058003</v>
          </cell>
        </row>
        <row r="16">
          <cell r="A16" t="str">
            <v>0203-HUMAN RESOURCES ASSISTANCE</v>
          </cell>
          <cell r="B16">
            <v>142</v>
          </cell>
          <cell r="C16">
            <v>5.3914496165236537E-3</v>
          </cell>
          <cell r="D16">
            <v>38</v>
          </cell>
          <cell r="E16">
            <v>104</v>
          </cell>
          <cell r="F16">
            <v>0.73239436619718312</v>
          </cell>
          <cell r="G16">
            <v>47774.366197183146</v>
          </cell>
          <cell r="H16">
            <v>45394.447368421002</v>
          </cell>
          <cell r="I16">
            <v>48643.951923077002</v>
          </cell>
        </row>
        <row r="17">
          <cell r="A17" t="str">
            <v>0301-MISCELLANEOUS ADMINISTRATION AND PROGRAM</v>
          </cell>
          <cell r="B17">
            <v>1103</v>
          </cell>
          <cell r="C17">
            <v>4.1878654415673171E-2</v>
          </cell>
          <cell r="D17">
            <v>460</v>
          </cell>
          <cell r="E17">
            <v>643</v>
          </cell>
          <cell r="F17">
            <v>0.58295557570262924</v>
          </cell>
          <cell r="G17">
            <v>95761.195829555683</v>
          </cell>
          <cell r="H17">
            <v>103637.247826087</v>
          </cell>
          <cell r="I17">
            <v>90126.695178848997</v>
          </cell>
        </row>
        <row r="18">
          <cell r="A18" t="str">
            <v>0303-MISCELLANEOUS CLERK AND ASSISTANT</v>
          </cell>
          <cell r="B18">
            <v>883</v>
          </cell>
          <cell r="C18">
            <v>3.3525704305566104E-2</v>
          </cell>
          <cell r="D18">
            <v>144</v>
          </cell>
          <cell r="E18">
            <v>739</v>
          </cell>
          <cell r="F18">
            <v>0.83691959229898072</v>
          </cell>
          <cell r="G18">
            <v>49969.947659362297</v>
          </cell>
          <cell r="H18">
            <v>48322.783216782998</v>
          </cell>
          <cell r="I18">
            <v>50290.910690122</v>
          </cell>
        </row>
        <row r="19">
          <cell r="A19" t="str">
            <v>0318-SECRETARY</v>
          </cell>
          <cell r="B19">
            <v>313</v>
          </cell>
          <cell r="C19">
            <v>1.1883969929379604E-2</v>
          </cell>
          <cell r="D19">
            <v>15</v>
          </cell>
          <cell r="E19">
            <v>298</v>
          </cell>
          <cell r="F19">
            <v>0.95207667731629397</v>
          </cell>
          <cell r="G19">
            <v>49649.808306709449</v>
          </cell>
          <cell r="H19">
            <v>48252.2</v>
          </cell>
          <cell r="I19">
            <v>49720.157718121001</v>
          </cell>
        </row>
        <row r="20">
          <cell r="A20" t="str">
            <v>0340-PROGRAM MANAGEMENT</v>
          </cell>
          <cell r="B20">
            <v>244</v>
          </cell>
          <cell r="C20">
            <v>9.2641810312096597E-3</v>
          </cell>
          <cell r="D20">
            <v>129</v>
          </cell>
          <cell r="E20">
            <v>115</v>
          </cell>
          <cell r="F20">
            <v>0.47131147540983609</v>
          </cell>
          <cell r="G20">
            <v>144190.700819672</v>
          </cell>
          <cell r="H20">
            <v>143504.89147286801</v>
          </cell>
          <cell r="I20">
            <v>144960</v>
          </cell>
        </row>
        <row r="21">
          <cell r="A21" t="str">
            <v>0341-ADMINISTRATIVE OFFICER</v>
          </cell>
          <cell r="B21">
            <v>146</v>
          </cell>
          <cell r="C21">
            <v>5.5433214367074189E-3</v>
          </cell>
          <cell r="D21">
            <v>20</v>
          </cell>
          <cell r="E21">
            <v>126</v>
          </cell>
          <cell r="F21">
            <v>0.86301369863013699</v>
          </cell>
          <cell r="G21">
            <v>86773.589041096202</v>
          </cell>
          <cell r="H21">
            <v>89601</v>
          </cell>
          <cell r="I21">
            <v>86324.793650794003</v>
          </cell>
        </row>
        <row r="22">
          <cell r="A22" t="str">
            <v>0343-MANAGEMENT AND PROGRAM ANALYSIS</v>
          </cell>
          <cell r="B22">
            <v>738</v>
          </cell>
          <cell r="C22">
            <v>2.8020350823904625E-2</v>
          </cell>
          <cell r="D22">
            <v>249</v>
          </cell>
          <cell r="E22">
            <v>489</v>
          </cell>
          <cell r="F22">
            <v>0.66260162601626016</v>
          </cell>
          <cell r="G22">
            <v>101614.75338753375</v>
          </cell>
          <cell r="H22">
            <v>103140.43775100401</v>
          </cell>
          <cell r="I22">
            <v>100837.871165644</v>
          </cell>
        </row>
        <row r="23">
          <cell r="A23" t="str">
            <v>0346-LOGISTICS MANAGEMENT</v>
          </cell>
          <cell r="B23">
            <v>168</v>
          </cell>
          <cell r="C23">
            <v>6.3786164477181257E-3</v>
          </cell>
          <cell r="D23">
            <v>104</v>
          </cell>
          <cell r="E23">
            <v>64</v>
          </cell>
          <cell r="F23">
            <v>0.38095238095238093</v>
          </cell>
          <cell r="G23">
            <v>96545.267857142564</v>
          </cell>
          <cell r="H23">
            <v>99609.038461538003</v>
          </cell>
          <cell r="I23">
            <v>91566.640625</v>
          </cell>
        </row>
        <row r="24">
          <cell r="A24" t="str">
            <v>0401-GENERAL NATURAL RESOURCES MANAGEMENT AND BIOLOGICAL SCIENCES</v>
          </cell>
          <cell r="B24">
            <v>255</v>
          </cell>
          <cell r="C24">
            <v>9.6818285367150127E-3</v>
          </cell>
          <cell r="D24">
            <v>168</v>
          </cell>
          <cell r="E24">
            <v>87</v>
          </cell>
          <cell r="F24">
            <v>0.3411764705882353</v>
          </cell>
          <cell r="G24">
            <v>92662.79999999977</v>
          </cell>
          <cell r="H24">
            <v>93206.226190475994</v>
          </cell>
          <cell r="I24">
            <v>91613.425287356004</v>
          </cell>
        </row>
        <row r="25">
          <cell r="A25" t="str">
            <v>0462-FORESTRY TECHNICIAN</v>
          </cell>
          <cell r="B25">
            <v>325</v>
          </cell>
          <cell r="C25">
            <v>1.2339585389930898E-2</v>
          </cell>
          <cell r="D25">
            <v>292</v>
          </cell>
          <cell r="E25">
            <v>33</v>
          </cell>
          <cell r="F25">
            <v>0.10153846153846154</v>
          </cell>
          <cell r="G25">
            <v>56533.63692307676</v>
          </cell>
          <cell r="H25">
            <v>56542.821917808003</v>
          </cell>
          <cell r="I25">
            <v>56452.363636364003</v>
          </cell>
        </row>
        <row r="26">
          <cell r="A26" t="str">
            <v>0501-FINANCIAL ADMINISTRATION AND PROGRAM</v>
          </cell>
          <cell r="B26">
            <v>313</v>
          </cell>
          <cell r="C26">
            <v>1.1883969929379604E-2</v>
          </cell>
          <cell r="D26">
            <v>83</v>
          </cell>
          <cell r="E26">
            <v>230</v>
          </cell>
          <cell r="F26">
            <v>0.73482428115015974</v>
          </cell>
          <cell r="G26">
            <v>88613.495207667613</v>
          </cell>
          <cell r="H26">
            <v>95238.843373494004</v>
          </cell>
          <cell r="I26">
            <v>86222.608695652001</v>
          </cell>
        </row>
        <row r="27">
          <cell r="A27" t="str">
            <v>0503-FINANCIAL CLERICAL AND ASSISTANCE</v>
          </cell>
          <cell r="B27">
            <v>204</v>
          </cell>
          <cell r="C27">
            <v>7.7454628293720101E-3</v>
          </cell>
          <cell r="D27">
            <v>29</v>
          </cell>
          <cell r="E27">
            <v>175</v>
          </cell>
          <cell r="F27">
            <v>0.85784313725490191</v>
          </cell>
          <cell r="G27">
            <v>50335.784313725526</v>
          </cell>
          <cell r="H27">
            <v>50846.931034483001</v>
          </cell>
          <cell r="I27">
            <v>50251.08</v>
          </cell>
        </row>
        <row r="28">
          <cell r="A28" t="str">
            <v>0510-ACCOUNTING</v>
          </cell>
          <cell r="B28">
            <v>150</v>
          </cell>
          <cell r="C28">
            <v>5.695193256891184E-3</v>
          </cell>
          <cell r="D28">
            <v>52</v>
          </cell>
          <cell r="E28">
            <v>98</v>
          </cell>
          <cell r="F28">
            <v>0.65333333333333332</v>
          </cell>
          <cell r="G28">
            <v>97900.120000000199</v>
          </cell>
          <cell r="H28">
            <v>99514.442307692007</v>
          </cell>
          <cell r="I28">
            <v>97043.540816327004</v>
          </cell>
        </row>
        <row r="29">
          <cell r="A29" t="str">
            <v>0525-ACCOUNTING TECHNICIAN</v>
          </cell>
          <cell r="B29">
            <v>285</v>
          </cell>
          <cell r="C29">
            <v>1.0820867188093249E-2</v>
          </cell>
          <cell r="D29">
            <v>47</v>
          </cell>
          <cell r="E29">
            <v>238</v>
          </cell>
          <cell r="F29">
            <v>0.83508771929824566</v>
          </cell>
          <cell r="G29">
            <v>50991.778947368803</v>
          </cell>
          <cell r="H29">
            <v>49961.765957447002</v>
          </cell>
          <cell r="I29">
            <v>51195.184873949998</v>
          </cell>
        </row>
        <row r="30">
          <cell r="A30" t="str">
            <v>0560-BUDGET ANALYSIS</v>
          </cell>
          <cell r="B30">
            <v>223</v>
          </cell>
          <cell r="C30">
            <v>8.4668539752448934E-3</v>
          </cell>
          <cell r="D30">
            <v>56</v>
          </cell>
          <cell r="E30">
            <v>167</v>
          </cell>
          <cell r="F30">
            <v>0.7488789237668162</v>
          </cell>
          <cell r="G30">
            <v>88130.358744394267</v>
          </cell>
          <cell r="H30">
            <v>98252.214285713999</v>
          </cell>
          <cell r="I30">
            <v>84736.203592813996</v>
          </cell>
        </row>
        <row r="31">
          <cell r="A31" t="str">
            <v>0601-GENERAL HEALTH SCIENCE</v>
          </cell>
          <cell r="B31">
            <v>204</v>
          </cell>
          <cell r="C31">
            <v>7.7454628293720101E-3</v>
          </cell>
          <cell r="D31">
            <v>62</v>
          </cell>
          <cell r="E31">
            <v>142</v>
          </cell>
          <cell r="F31">
            <v>0.69607843137254899</v>
          </cell>
          <cell r="G31">
            <v>94492.327556531178</v>
          </cell>
          <cell r="H31">
            <v>98397.622950820005</v>
          </cell>
          <cell r="I31">
            <v>92787.198581560006</v>
          </cell>
        </row>
        <row r="32">
          <cell r="A32" t="str">
            <v>0602-MEDICAL OFFICER</v>
          </cell>
          <cell r="B32">
            <v>348</v>
          </cell>
          <cell r="C32">
            <v>1.3212848355987546E-2</v>
          </cell>
          <cell r="D32">
            <v>175</v>
          </cell>
          <cell r="E32">
            <v>173</v>
          </cell>
          <cell r="F32">
            <v>0.49712643678160917</v>
          </cell>
          <cell r="G32">
            <v>261046.42816091946</v>
          </cell>
          <cell r="H32">
            <v>273534.57142857101</v>
          </cell>
          <cell r="I32">
            <v>248413.913294798</v>
          </cell>
        </row>
        <row r="33">
          <cell r="A33" t="str">
            <v>0610-NURSE</v>
          </cell>
          <cell r="B33">
            <v>1787</v>
          </cell>
          <cell r="C33">
            <v>6.7848735667096968E-2</v>
          </cell>
          <cell r="D33">
            <v>221</v>
          </cell>
          <cell r="E33">
            <v>1566</v>
          </cell>
          <cell r="F33">
            <v>0.87632904308897597</v>
          </cell>
          <cell r="G33">
            <v>92750.246222719958</v>
          </cell>
          <cell r="H33">
            <v>99430.538461538003</v>
          </cell>
          <cell r="I33">
            <v>91807.497445721994</v>
          </cell>
        </row>
        <row r="34">
          <cell r="A34" t="str">
            <v>0620-PRACTICAL NURSE</v>
          </cell>
          <cell r="B34">
            <v>320</v>
          </cell>
          <cell r="C34">
            <v>1.2149745614701193E-2</v>
          </cell>
          <cell r="D34">
            <v>36</v>
          </cell>
          <cell r="E34">
            <v>284</v>
          </cell>
          <cell r="F34">
            <v>0.88749999999999996</v>
          </cell>
          <cell r="G34">
            <v>56840.575864361446</v>
          </cell>
          <cell r="H34">
            <v>58457.305555555999</v>
          </cell>
          <cell r="I34">
            <v>56635.638297871999</v>
          </cell>
        </row>
        <row r="35">
          <cell r="A35" t="str">
            <v>0621-NURSING ASSISTANT</v>
          </cell>
          <cell r="B35">
            <v>567</v>
          </cell>
          <cell r="C35">
            <v>2.1527830511048673E-2</v>
          </cell>
          <cell r="D35">
            <v>61</v>
          </cell>
          <cell r="E35">
            <v>506</v>
          </cell>
          <cell r="F35">
            <v>0.89241622574955903</v>
          </cell>
          <cell r="G35">
            <v>41739.169312169368</v>
          </cell>
          <cell r="H35">
            <v>43664.950819671998</v>
          </cell>
          <cell r="I35">
            <v>41507.009881423</v>
          </cell>
        </row>
        <row r="36">
          <cell r="A36" t="str">
            <v>0640-HEALTH AID AND TECHNICIAN</v>
          </cell>
          <cell r="B36">
            <v>682</v>
          </cell>
          <cell r="C36">
            <v>2.5894145341331914E-2</v>
          </cell>
          <cell r="D36">
            <v>112</v>
          </cell>
          <cell r="E36">
            <v>570</v>
          </cell>
          <cell r="F36">
            <v>0.83577712609970678</v>
          </cell>
          <cell r="G36">
            <v>47025.240469208416</v>
          </cell>
          <cell r="H36">
            <v>48198.696428570998</v>
          </cell>
          <cell r="I36">
            <v>46794.666666666999</v>
          </cell>
        </row>
        <row r="37">
          <cell r="A37" t="str">
            <v>0644-MEDICAL TECHNOLOGIST</v>
          </cell>
          <cell r="B37">
            <v>182</v>
          </cell>
          <cell r="C37">
            <v>6.9101678183613032E-3</v>
          </cell>
          <cell r="D37">
            <v>40</v>
          </cell>
          <cell r="E37">
            <v>142</v>
          </cell>
          <cell r="F37">
            <v>0.78021978021978022</v>
          </cell>
          <cell r="G37">
            <v>78585.093406593136</v>
          </cell>
          <cell r="H37">
            <v>76804.7</v>
          </cell>
          <cell r="I37">
            <v>79086.612676056</v>
          </cell>
        </row>
        <row r="38">
          <cell r="A38" t="str">
            <v>0645-MEDICAL TECHNICIAN</v>
          </cell>
          <cell r="B38">
            <v>138</v>
          </cell>
          <cell r="C38">
            <v>5.2395777963398895E-3</v>
          </cell>
          <cell r="D38">
            <v>28</v>
          </cell>
          <cell r="E38">
            <v>110</v>
          </cell>
          <cell r="F38">
            <v>0.79710144927536231</v>
          </cell>
          <cell r="G38">
            <v>44811.202898550808</v>
          </cell>
          <cell r="H38">
            <v>44375.214285713999</v>
          </cell>
          <cell r="I38">
            <v>44922.181818181998</v>
          </cell>
        </row>
        <row r="39">
          <cell r="A39" t="str">
            <v>0647-DIAGNOSTIC RADIOLOGIC TECHNOLOGIST</v>
          </cell>
          <cell r="B39">
            <v>150</v>
          </cell>
          <cell r="C39">
            <v>5.695193256891184E-3</v>
          </cell>
          <cell r="D39">
            <v>56</v>
          </cell>
          <cell r="E39">
            <v>94</v>
          </cell>
          <cell r="F39">
            <v>0.62666666666666671</v>
          </cell>
          <cell r="G39">
            <v>65776.253333333516</v>
          </cell>
          <cell r="H39">
            <v>67933.892857143001</v>
          </cell>
          <cell r="I39">
            <v>64490.851063829999</v>
          </cell>
        </row>
        <row r="40">
          <cell r="A40" t="str">
            <v>0660-PHARMACIST</v>
          </cell>
          <cell r="B40">
            <v>132</v>
          </cell>
          <cell r="C40">
            <v>5.0117700660642422E-3</v>
          </cell>
          <cell r="D40">
            <v>49</v>
          </cell>
          <cell r="E40">
            <v>83</v>
          </cell>
          <cell r="F40">
            <v>0.62878787878787878</v>
          </cell>
          <cell r="G40">
            <v>130295.30303030332</v>
          </cell>
          <cell r="H40">
            <v>129590.346938776</v>
          </cell>
          <cell r="I40">
            <v>130711.48192771099</v>
          </cell>
        </row>
        <row r="41">
          <cell r="A41" t="str">
            <v>0661-PHARMACY TECHNICIAN</v>
          </cell>
          <cell r="B41">
            <v>334</v>
          </cell>
          <cell r="C41">
            <v>1.2681296985344368E-2</v>
          </cell>
          <cell r="D41">
            <v>60</v>
          </cell>
          <cell r="E41">
            <v>274</v>
          </cell>
          <cell r="F41">
            <v>0.82035928143712578</v>
          </cell>
          <cell r="G41">
            <v>45802.526946107682</v>
          </cell>
          <cell r="H41">
            <v>46135.083333333001</v>
          </cell>
          <cell r="I41">
            <v>45729.704379561997</v>
          </cell>
        </row>
        <row r="42">
          <cell r="A42" t="str">
            <v>0671-HEALTH SYSTEM SPECIALIST</v>
          </cell>
          <cell r="B42">
            <v>265</v>
          </cell>
          <cell r="C42">
            <v>1.0061508087174424E-2</v>
          </cell>
          <cell r="D42">
            <v>63</v>
          </cell>
          <cell r="E42">
            <v>202</v>
          </cell>
          <cell r="F42">
            <v>0.76226415094339628</v>
          </cell>
          <cell r="G42">
            <v>85618.358490565617</v>
          </cell>
          <cell r="H42">
            <v>94135.095238095004</v>
          </cell>
          <cell r="I42">
            <v>82962.148514850996</v>
          </cell>
        </row>
        <row r="43">
          <cell r="A43" t="str">
            <v>0675-MEDICAL RECORDS TECHNICIAN</v>
          </cell>
          <cell r="B43">
            <v>677</v>
          </cell>
          <cell r="C43">
            <v>2.570430556610221E-2</v>
          </cell>
          <cell r="D43">
            <v>37</v>
          </cell>
          <cell r="E43">
            <v>640</v>
          </cell>
          <cell r="F43">
            <v>0.94534711964549478</v>
          </cell>
          <cell r="G43">
            <v>49021.096011816859</v>
          </cell>
          <cell r="H43">
            <v>46979.648648649003</v>
          </cell>
          <cell r="I43">
            <v>49139.1171875</v>
          </cell>
        </row>
        <row r="44">
          <cell r="A44" t="str">
            <v>0679-MEDICAL SUPPORT ASSISTANCE</v>
          </cell>
          <cell r="B44">
            <v>1430</v>
          </cell>
          <cell r="C44">
            <v>5.4294175715695954E-2</v>
          </cell>
          <cell r="D44">
            <v>143</v>
          </cell>
          <cell r="E44">
            <v>1287</v>
          </cell>
          <cell r="F44">
            <v>0.9</v>
          </cell>
          <cell r="G44">
            <v>43313.0708789653</v>
          </cell>
          <cell r="H44">
            <v>43787.496503497001</v>
          </cell>
          <cell r="I44">
            <v>43260.356920683997</v>
          </cell>
        </row>
        <row r="45">
          <cell r="A45" t="str">
            <v>0681-DENTAL ASSISTANT</v>
          </cell>
          <cell r="B45">
            <v>421</v>
          </cell>
          <cell r="C45">
            <v>1.5984509074341256E-2</v>
          </cell>
          <cell r="D45">
            <v>19</v>
          </cell>
          <cell r="E45">
            <v>402</v>
          </cell>
          <cell r="F45">
            <v>0.95486935866983369</v>
          </cell>
          <cell r="G45">
            <v>42839.251781472944</v>
          </cell>
          <cell r="H45">
            <v>40795.684210526</v>
          </cell>
          <cell r="I45">
            <v>42935.838308457998</v>
          </cell>
        </row>
        <row r="46">
          <cell r="A46" t="str">
            <v>0801-GENERAL ENGINEERING</v>
          </cell>
          <cell r="B46">
            <v>190</v>
          </cell>
          <cell r="C46">
            <v>7.2139114587288326E-3</v>
          </cell>
          <cell r="D46">
            <v>143</v>
          </cell>
          <cell r="E46">
            <v>47</v>
          </cell>
          <cell r="F46">
            <v>0.24736842105263157</v>
          </cell>
          <cell r="G46">
            <v>122112.86315789435</v>
          </cell>
          <cell r="H46">
            <v>121807.60139860099</v>
          </cell>
          <cell r="I46">
            <v>123041.63829787201</v>
          </cell>
        </row>
        <row r="47">
          <cell r="A47" t="str">
            <v>0802-ENGINEERING TECHNICAL</v>
          </cell>
          <cell r="B47">
            <v>260</v>
          </cell>
          <cell r="C47">
            <v>9.8716683119447184E-3</v>
          </cell>
          <cell r="D47">
            <v>223</v>
          </cell>
          <cell r="E47">
            <v>37</v>
          </cell>
          <cell r="F47">
            <v>0.1423076923076923</v>
          </cell>
          <cell r="G47">
            <v>71690.557692308037</v>
          </cell>
          <cell r="H47">
            <v>72402.031390135002</v>
          </cell>
          <cell r="I47">
            <v>67402.486486485999</v>
          </cell>
        </row>
        <row r="48">
          <cell r="A48" t="str">
            <v>0810-CIVIL ENGINEERING</v>
          </cell>
          <cell r="B48">
            <v>126</v>
          </cell>
          <cell r="C48">
            <v>4.7839623357885941E-3</v>
          </cell>
          <cell r="D48">
            <v>91</v>
          </cell>
          <cell r="E48">
            <v>35</v>
          </cell>
          <cell r="F48">
            <v>0.27777777777777779</v>
          </cell>
          <cell r="G48">
            <v>103750.5952380954</v>
          </cell>
          <cell r="H48">
            <v>105501.20879120901</v>
          </cell>
          <cell r="I48">
            <v>99199</v>
          </cell>
        </row>
        <row r="49">
          <cell r="A49" t="str">
            <v>0901-GENERAL LEGAL AND KINDRED ADMINISTRATION</v>
          </cell>
          <cell r="B49">
            <v>141</v>
          </cell>
          <cell r="C49">
            <v>5.3534816614777131E-3</v>
          </cell>
          <cell r="D49">
            <v>24</v>
          </cell>
          <cell r="E49">
            <v>117</v>
          </cell>
          <cell r="F49">
            <v>0.82978723404255317</v>
          </cell>
          <cell r="G49">
            <v>70353.269503546384</v>
          </cell>
          <cell r="H49">
            <v>62964.791666666999</v>
          </cell>
          <cell r="I49">
            <v>71868.854700854994</v>
          </cell>
        </row>
        <row r="50">
          <cell r="A50" t="str">
            <v>0905-GENERAL ATTORNEY</v>
          </cell>
          <cell r="B50">
            <v>147</v>
          </cell>
          <cell r="C50">
            <v>5.5812893917533603E-3</v>
          </cell>
          <cell r="D50">
            <v>52</v>
          </cell>
          <cell r="E50">
            <v>95</v>
          </cell>
          <cell r="F50">
            <v>0.6462585034013606</v>
          </cell>
          <cell r="G50">
            <v>142380.20714952634</v>
          </cell>
          <cell r="H50">
            <v>150026.45098039199</v>
          </cell>
          <cell r="I50">
            <v>138194.89473684199</v>
          </cell>
        </row>
        <row r="51">
          <cell r="A51" t="str">
            <v>0962-CONTACT REPRESENTATIVE</v>
          </cell>
          <cell r="B51">
            <v>468</v>
          </cell>
          <cell r="C51">
            <v>1.7769002961500493E-2</v>
          </cell>
          <cell r="D51">
            <v>75</v>
          </cell>
          <cell r="E51">
            <v>393</v>
          </cell>
          <cell r="F51">
            <v>0.83974358974358976</v>
          </cell>
          <cell r="G51">
            <v>53528.393162392866</v>
          </cell>
          <cell r="H51">
            <v>53750.773333333003</v>
          </cell>
          <cell r="I51">
            <v>53485.954198473002</v>
          </cell>
        </row>
        <row r="52">
          <cell r="A52" t="str">
            <v>0963-LEGAL INSTRUMENTS EXAMINING</v>
          </cell>
          <cell r="B52">
            <v>104</v>
          </cell>
          <cell r="C52">
            <v>3.9486673247778872E-3</v>
          </cell>
          <cell r="D52">
            <v>28</v>
          </cell>
          <cell r="E52">
            <v>76</v>
          </cell>
          <cell r="F52">
            <v>0.73076923076923073</v>
          </cell>
          <cell r="G52">
            <v>59163.846153845996</v>
          </cell>
          <cell r="H52">
            <v>54380.464285713999</v>
          </cell>
          <cell r="I52">
            <v>60926.144736841998</v>
          </cell>
        </row>
        <row r="53">
          <cell r="A53" t="str">
            <v>0996-VETERANS CLAIMS EXAMINING</v>
          </cell>
          <cell r="B53">
            <v>310</v>
          </cell>
          <cell r="C53">
            <v>1.1770066064241779E-2</v>
          </cell>
          <cell r="D53">
            <v>126</v>
          </cell>
          <cell r="E53">
            <v>184</v>
          </cell>
          <cell r="F53">
            <v>0.59354838709677415</v>
          </cell>
          <cell r="G53">
            <v>72207.790322580768</v>
          </cell>
          <cell r="H53">
            <v>74085.222222222001</v>
          </cell>
          <cell r="I53">
            <v>70922.157608695998</v>
          </cell>
        </row>
        <row r="54">
          <cell r="A54" t="str">
            <v>1101-GENERAL BUSINESS AND INDUSTRY</v>
          </cell>
          <cell r="B54">
            <v>397</v>
          </cell>
          <cell r="C54">
            <v>1.5073278153238667E-2</v>
          </cell>
          <cell r="D54">
            <v>119</v>
          </cell>
          <cell r="E54">
            <v>278</v>
          </cell>
          <cell r="F54">
            <v>0.7002518891687658</v>
          </cell>
          <cell r="G54">
            <v>83715.675062972165</v>
          </cell>
          <cell r="H54">
            <v>94847.117647059</v>
          </cell>
          <cell r="I54">
            <v>78950.776978416994</v>
          </cell>
        </row>
        <row r="55">
          <cell r="A55" t="str">
            <v>1102-CONTRACTING</v>
          </cell>
          <cell r="B55">
            <v>323</v>
          </cell>
          <cell r="C55">
            <v>1.2263649479839015E-2</v>
          </cell>
          <cell r="D55">
            <v>122</v>
          </cell>
          <cell r="E55">
            <v>201</v>
          </cell>
          <cell r="F55">
            <v>0.62229102167182659</v>
          </cell>
          <cell r="G55">
            <v>94741.69040247651</v>
          </cell>
          <cell r="H55">
            <v>95865.295081966993</v>
          </cell>
          <cell r="I55">
            <v>94059.701492537002</v>
          </cell>
        </row>
        <row r="56">
          <cell r="A56" t="str">
            <v>1105-PURCHASING</v>
          </cell>
          <cell r="B56">
            <v>103</v>
          </cell>
          <cell r="C56">
            <v>3.9106993697319466E-3</v>
          </cell>
          <cell r="D56">
            <v>19</v>
          </cell>
          <cell r="E56">
            <v>84</v>
          </cell>
          <cell r="F56">
            <v>0.81553398058252424</v>
          </cell>
          <cell r="G56">
            <v>55521.524271844668</v>
          </cell>
          <cell r="H56">
            <v>54847.473684211</v>
          </cell>
          <cell r="I56">
            <v>55673.988095237997</v>
          </cell>
        </row>
        <row r="57">
          <cell r="A57" t="str">
            <v>1170-REALTY</v>
          </cell>
          <cell r="B57">
            <v>300</v>
          </cell>
          <cell r="C57">
            <v>1.1390386513782368E-2</v>
          </cell>
          <cell r="D57">
            <v>76</v>
          </cell>
          <cell r="E57">
            <v>224</v>
          </cell>
          <cell r="F57">
            <v>0.7466666666666667</v>
          </cell>
          <cell r="G57">
            <v>79037.44333333314</v>
          </cell>
          <cell r="H57">
            <v>83544.973684211</v>
          </cell>
          <cell r="I57">
            <v>77508.102678570998</v>
          </cell>
        </row>
        <row r="58">
          <cell r="A58" t="str">
            <v>1801-GENERAL INSPECTION, INVESTIGATION, ENFORCEMENT, AND COMPLIANCE SERIES</v>
          </cell>
          <cell r="B58">
            <v>316</v>
          </cell>
          <cell r="C58">
            <v>1.1997873794517427E-2</v>
          </cell>
          <cell r="D58">
            <v>230</v>
          </cell>
          <cell r="E58">
            <v>86</v>
          </cell>
          <cell r="F58">
            <v>0.27215189873417722</v>
          </cell>
          <cell r="G58">
            <v>95521.487341772081</v>
          </cell>
          <cell r="H58">
            <v>95986.3</v>
          </cell>
          <cell r="I58">
            <v>94278.383720929996</v>
          </cell>
        </row>
        <row r="59">
          <cell r="A59" t="str">
            <v>1802-COMPLIANCE INSPECTION AND SUPPORT</v>
          </cell>
          <cell r="B59">
            <v>306</v>
          </cell>
          <cell r="C59">
            <v>1.1618194244058015E-2</v>
          </cell>
          <cell r="D59">
            <v>160</v>
          </cell>
          <cell r="E59">
            <v>146</v>
          </cell>
          <cell r="F59">
            <v>0.47712418300653597</v>
          </cell>
          <cell r="G59">
            <v>49184.476831192442</v>
          </cell>
          <cell r="H59">
            <v>48999.756249999999</v>
          </cell>
          <cell r="I59">
            <v>49386.910344828</v>
          </cell>
        </row>
        <row r="60">
          <cell r="A60" t="str">
            <v>1811-CRIMINAL INVESTIGATION</v>
          </cell>
          <cell r="B60">
            <v>353</v>
          </cell>
          <cell r="C60">
            <v>1.3402688131217253E-2</v>
          </cell>
          <cell r="D60">
            <v>307</v>
          </cell>
          <cell r="E60">
            <v>46</v>
          </cell>
          <cell r="F60">
            <v>0.13031161473087818</v>
          </cell>
          <cell r="G60">
            <v>103616.7551148887</v>
          </cell>
          <cell r="H60">
            <v>104024.555555556</v>
          </cell>
          <cell r="I60">
            <v>100895.130434783</v>
          </cell>
        </row>
        <row r="61">
          <cell r="A61" t="str">
            <v>1895-CUSTOMS AND BORDER PROTECTION</v>
          </cell>
          <cell r="B61">
            <v>110</v>
          </cell>
          <cell r="C61">
            <v>4.1764750550535345E-3</v>
          </cell>
          <cell r="D61">
            <v>88</v>
          </cell>
          <cell r="E61">
            <v>22</v>
          </cell>
          <cell r="F61">
            <v>0.2</v>
          </cell>
          <cell r="G61">
            <v>91648.545454545601</v>
          </cell>
          <cell r="H61">
            <v>90568.897727272997</v>
          </cell>
          <cell r="I61">
            <v>95967.136363636004</v>
          </cell>
        </row>
        <row r="62">
          <cell r="A62" t="str">
            <v>2005-SUPPLY CLERICAL AND TECHNICIAN</v>
          </cell>
          <cell r="B62">
            <v>214</v>
          </cell>
          <cell r="C62">
            <v>8.1251423798314217E-3</v>
          </cell>
          <cell r="D62">
            <v>109</v>
          </cell>
          <cell r="E62">
            <v>105</v>
          </cell>
          <cell r="F62">
            <v>0.49065420560747663</v>
          </cell>
          <cell r="G62">
            <v>46992.261682243319</v>
          </cell>
          <cell r="H62">
            <v>45643.422018349003</v>
          </cell>
          <cell r="I62">
            <v>48392.485714285998</v>
          </cell>
        </row>
        <row r="63">
          <cell r="A63" t="str">
            <v>2010-INVENTORY MANAGEMENT</v>
          </cell>
          <cell r="B63">
            <v>109</v>
          </cell>
          <cell r="C63">
            <v>4.1385071000075938E-3</v>
          </cell>
          <cell r="D63">
            <v>57</v>
          </cell>
          <cell r="E63">
            <v>52</v>
          </cell>
          <cell r="F63">
            <v>0.47706422018348627</v>
          </cell>
          <cell r="G63">
            <v>67342.229357798205</v>
          </cell>
          <cell r="H63">
            <v>67544.596491228003</v>
          </cell>
          <cell r="I63">
            <v>67120.403846154004</v>
          </cell>
        </row>
        <row r="64">
          <cell r="A64" t="str">
            <v>2101-TRANSPORTATION SPECIALIST</v>
          </cell>
          <cell r="B64">
            <v>105</v>
          </cell>
          <cell r="C64">
            <v>3.9866352798238287E-3</v>
          </cell>
          <cell r="D64">
            <v>88</v>
          </cell>
          <cell r="E64">
            <v>17</v>
          </cell>
          <cell r="F64">
            <v>0.16190476190476191</v>
          </cell>
          <cell r="G64">
            <v>105499.40000000043</v>
          </cell>
          <cell r="H64">
            <v>106694.454545455</v>
          </cell>
          <cell r="I64">
            <v>99313.235294118</v>
          </cell>
        </row>
        <row r="65">
          <cell r="A65" t="str">
            <v>2152-AIR TRAFFIC CONTROL</v>
          </cell>
          <cell r="B65">
            <v>109</v>
          </cell>
          <cell r="C65">
            <v>4.1385071000075938E-3</v>
          </cell>
          <cell r="D65">
            <v>94</v>
          </cell>
          <cell r="E65">
            <v>15</v>
          </cell>
          <cell r="F65">
            <v>0.13761467889908258</v>
          </cell>
          <cell r="G65">
            <v>137193.60550458755</v>
          </cell>
          <cell r="H65">
            <v>137832.531914894</v>
          </cell>
          <cell r="I65">
            <v>133189.66666666701</v>
          </cell>
        </row>
        <row r="66">
          <cell r="A66" t="str">
            <v>2210-INFORMATION TECHNOLOGY MANAGEMENT</v>
          </cell>
          <cell r="B66">
            <v>907</v>
          </cell>
          <cell r="C66">
            <v>3.4436935226668693E-2</v>
          </cell>
          <cell r="D66">
            <v>635</v>
          </cell>
          <cell r="E66">
            <v>272</v>
          </cell>
          <cell r="F66">
            <v>0.29988974641675853</v>
          </cell>
          <cell r="G66">
            <v>100692.52571656143</v>
          </cell>
          <cell r="H66">
            <v>101130.82492113599</v>
          </cell>
          <cell r="I66">
            <v>99669.290441175996</v>
          </cell>
        </row>
        <row r="67">
          <cell r="A67" t="str">
            <v>Other-- Occupations less than 100</v>
          </cell>
          <cell r="B67">
            <v>5465</v>
          </cell>
          <cell r="C67">
            <v>0.20749487432606881</v>
          </cell>
          <cell r="D67">
            <v>2901</v>
          </cell>
          <cell r="E67">
            <v>2564</v>
          </cell>
          <cell r="F67">
            <v>0.46916742909423603</v>
          </cell>
          <cell r="G67">
            <v>83678.170912695117</v>
          </cell>
          <cell r="H67">
            <v>88044.768167716436</v>
          </cell>
          <cell r="I67">
            <v>78737.648823452982</v>
          </cell>
        </row>
      </sheetData>
      <sheetData sheetId="1">
        <row r="8">
          <cell r="A8" t="str">
            <v>0007-CORRECTIONAL OFFICER</v>
          </cell>
          <cell r="B8">
            <v>255</v>
          </cell>
          <cell r="C8">
            <v>2.0255457058431037E-3</v>
          </cell>
          <cell r="D8">
            <v>224</v>
          </cell>
          <cell r="E8">
            <v>31</v>
          </cell>
          <cell r="F8">
            <v>0.12156862745098039</v>
          </cell>
          <cell r="G8">
            <v>62634.400625331451</v>
          </cell>
          <cell r="H8">
            <v>62988.229729730003</v>
          </cell>
          <cell r="I8">
            <v>60077.7</v>
          </cell>
        </row>
        <row r="9">
          <cell r="A9" t="str">
            <v>0018-SAFETY AND OCCUPATIONAL HEALTH MANAGEMENT</v>
          </cell>
          <cell r="B9">
            <v>196</v>
          </cell>
          <cell r="C9">
            <v>1.5568900327264639E-3</v>
          </cell>
          <cell r="D9">
            <v>145</v>
          </cell>
          <cell r="E9">
            <v>51</v>
          </cell>
          <cell r="F9">
            <v>0.26020408163265307</v>
          </cell>
          <cell r="G9">
            <v>95759.168367347171</v>
          </cell>
          <cell r="H9">
            <v>95561.586206897002</v>
          </cell>
          <cell r="I9">
            <v>96320.921568627004</v>
          </cell>
        </row>
        <row r="10">
          <cell r="A10" t="str">
            <v>0028-ENVIRONMENTAL PROTECTION SPECIALIST</v>
          </cell>
          <cell r="B10">
            <v>225</v>
          </cell>
          <cell r="C10">
            <v>1.7872462110380327E-3</v>
          </cell>
          <cell r="D10">
            <v>131</v>
          </cell>
          <cell r="E10">
            <v>94</v>
          </cell>
          <cell r="F10">
            <v>0.4177777777777778</v>
          </cell>
          <cell r="G10">
            <v>102680.18666666684</v>
          </cell>
          <cell r="H10">
            <v>95027.961832061002</v>
          </cell>
          <cell r="I10">
            <v>113344.457446809</v>
          </cell>
        </row>
        <row r="11">
          <cell r="A11" t="str">
            <v>0080-SECURITY ADMINISTRATION</v>
          </cell>
          <cell r="B11">
            <v>458</v>
          </cell>
          <cell r="C11">
            <v>3.6380389540240842E-3</v>
          </cell>
          <cell r="D11">
            <v>300</v>
          </cell>
          <cell r="E11">
            <v>158</v>
          </cell>
          <cell r="F11">
            <v>0.34497816593886466</v>
          </cell>
          <cell r="G11">
            <v>94023.558951964864</v>
          </cell>
          <cell r="H11">
            <v>94925.723333332993</v>
          </cell>
          <cell r="I11">
            <v>92310.588607594997</v>
          </cell>
        </row>
        <row r="12">
          <cell r="A12" t="str">
            <v>0081-FIRE PROTECTION AND PREVENTION</v>
          </cell>
          <cell r="B12">
            <v>369</v>
          </cell>
          <cell r="C12">
            <v>2.9310837861023734E-3</v>
          </cell>
          <cell r="D12">
            <v>354</v>
          </cell>
          <cell r="E12">
            <v>15</v>
          </cell>
          <cell r="F12">
            <v>4.065040650406504E-2</v>
          </cell>
          <cell r="G12">
            <v>55191.712737127047</v>
          </cell>
          <cell r="H12">
            <v>55183.228813558999</v>
          </cell>
          <cell r="I12">
            <v>55391.933333333</v>
          </cell>
        </row>
        <row r="13">
          <cell r="A13" t="str">
            <v>0083-POLICE</v>
          </cell>
          <cell r="B13">
            <v>580</v>
          </cell>
          <cell r="C13">
            <v>4.6071235662313728E-3</v>
          </cell>
          <cell r="D13">
            <v>550</v>
          </cell>
          <cell r="E13">
            <v>30</v>
          </cell>
          <cell r="F13">
            <v>5.1724137931034482E-2</v>
          </cell>
          <cell r="G13">
            <v>63310.058620689386</v>
          </cell>
          <cell r="H13">
            <v>63295.147272727001</v>
          </cell>
          <cell r="I13">
            <v>63583.433333333</v>
          </cell>
        </row>
        <row r="14">
          <cell r="A14" t="str">
            <v>0085-SECURITY GUARD</v>
          </cell>
          <cell r="B14">
            <v>234</v>
          </cell>
          <cell r="C14">
            <v>1.8587360594795538E-3</v>
          </cell>
          <cell r="D14">
            <v>223</v>
          </cell>
          <cell r="E14">
            <v>11</v>
          </cell>
          <cell r="F14">
            <v>4.7008547008547008E-2</v>
          </cell>
          <cell r="G14">
            <v>46675.564102564524</v>
          </cell>
          <cell r="H14">
            <v>46603.497757848003</v>
          </cell>
          <cell r="I14">
            <v>48136.545454544997</v>
          </cell>
        </row>
        <row r="15">
          <cell r="A15" t="str">
            <v>0086-SECURITY CLERICAL AND ASSISTANCE</v>
          </cell>
          <cell r="B15">
            <v>208</v>
          </cell>
          <cell r="C15">
            <v>1.6522098306484924E-3</v>
          </cell>
          <cell r="D15">
            <v>112</v>
          </cell>
          <cell r="E15">
            <v>96</v>
          </cell>
          <cell r="F15">
            <v>0.46153846153846156</v>
          </cell>
          <cell r="G15">
            <v>51608.701923076922</v>
          </cell>
          <cell r="H15">
            <v>52445.276785713999</v>
          </cell>
          <cell r="I15">
            <v>50632.697916666999</v>
          </cell>
        </row>
        <row r="16">
          <cell r="A16" t="str">
            <v>0089-EMERGENCY MANAGEMENT SPECIALIST</v>
          </cell>
          <cell r="B16">
            <v>115</v>
          </cell>
          <cell r="C16">
            <v>9.1348139675277219E-4</v>
          </cell>
          <cell r="D16">
            <v>71</v>
          </cell>
          <cell r="E16">
            <v>44</v>
          </cell>
          <cell r="F16">
            <v>0.38260869565217392</v>
          </cell>
          <cell r="G16">
            <v>107746.59130434817</v>
          </cell>
          <cell r="H16">
            <v>108770.873239437</v>
          </cell>
          <cell r="I16">
            <v>106093.772727273</v>
          </cell>
        </row>
        <row r="17">
          <cell r="A17" t="str">
            <v>0101-SOCIAL SCIENCE</v>
          </cell>
          <cell r="B17">
            <v>400</v>
          </cell>
          <cell r="C17">
            <v>3.1773265974009467E-3</v>
          </cell>
          <cell r="D17">
            <v>127</v>
          </cell>
          <cell r="E17">
            <v>273</v>
          </cell>
          <cell r="F17">
            <v>0.6825</v>
          </cell>
          <cell r="G17">
            <v>99608.387868522608</v>
          </cell>
          <cell r="H17">
            <v>96170.404761904996</v>
          </cell>
          <cell r="I17">
            <v>101207.742647059</v>
          </cell>
        </row>
        <row r="18">
          <cell r="A18" t="str">
            <v>0105-SOCIAL INSURANCE ADMINISTRATION</v>
          </cell>
          <cell r="B18">
            <v>2018</v>
          </cell>
          <cell r="C18">
            <v>1.6029612683887778E-2</v>
          </cell>
          <cell r="D18">
            <v>704</v>
          </cell>
          <cell r="E18">
            <v>1314</v>
          </cell>
          <cell r="F18">
            <v>0.65113974231912786</v>
          </cell>
          <cell r="G18">
            <v>90499.462834489808</v>
          </cell>
          <cell r="H18">
            <v>89845.223011363996</v>
          </cell>
          <cell r="I18">
            <v>90849.984018264993</v>
          </cell>
        </row>
        <row r="19">
          <cell r="A19" t="str">
            <v>0107-HEALTH INSURANCE ADMINISTRATION</v>
          </cell>
          <cell r="B19">
            <v>212</v>
          </cell>
          <cell r="C19">
            <v>1.6839830966225019E-3</v>
          </cell>
          <cell r="D19">
            <v>59</v>
          </cell>
          <cell r="E19">
            <v>153</v>
          </cell>
          <cell r="F19">
            <v>0.72169811320754718</v>
          </cell>
          <cell r="G19">
            <v>120162.84905660375</v>
          </cell>
          <cell r="H19">
            <v>117636.491525424</v>
          </cell>
          <cell r="I19">
            <v>121137.065359477</v>
          </cell>
        </row>
        <row r="20">
          <cell r="A20" t="str">
            <v>0110-ECONOMIST</v>
          </cell>
          <cell r="B20">
            <v>500</v>
          </cell>
          <cell r="C20">
            <v>3.9716582467511832E-3</v>
          </cell>
          <cell r="D20">
            <v>263</v>
          </cell>
          <cell r="E20">
            <v>237</v>
          </cell>
          <cell r="F20">
            <v>0.47399999999999998</v>
          </cell>
          <cell r="G20">
            <v>138425.644</v>
          </cell>
          <cell r="H20">
            <v>135981.84410646401</v>
          </cell>
          <cell r="I20">
            <v>141137.54008438799</v>
          </cell>
        </row>
        <row r="21">
          <cell r="A21" t="str">
            <v>0130-FOREIGN AFFAIRS</v>
          </cell>
          <cell r="B21">
            <v>172</v>
          </cell>
          <cell r="C21">
            <v>1.366250436882407E-3</v>
          </cell>
          <cell r="D21">
            <v>68</v>
          </cell>
          <cell r="E21">
            <v>104</v>
          </cell>
          <cell r="F21">
            <v>0.60465116279069764</v>
          </cell>
          <cell r="G21">
            <v>126276.30232558135</v>
          </cell>
          <cell r="H21">
            <v>129953.92647058801</v>
          </cell>
          <cell r="I21">
            <v>123871.70192307699</v>
          </cell>
        </row>
        <row r="22">
          <cell r="A22" t="str">
            <v>0132-INTELLIGENCE</v>
          </cell>
          <cell r="B22">
            <v>510</v>
          </cell>
          <cell r="C22">
            <v>4.0510914116862074E-3</v>
          </cell>
          <cell r="D22">
            <v>300</v>
          </cell>
          <cell r="E22">
            <v>210</v>
          </cell>
          <cell r="F22">
            <v>0.41176470588235292</v>
          </cell>
          <cell r="G22">
            <v>113412.44509803895</v>
          </cell>
          <cell r="H22">
            <v>114709.453333333</v>
          </cell>
          <cell r="I22">
            <v>111559.576190476</v>
          </cell>
        </row>
        <row r="23">
          <cell r="A23" t="str">
            <v>0180-PSYCHOLOGY</v>
          </cell>
          <cell r="B23">
            <v>383</v>
          </cell>
          <cell r="C23">
            <v>3.0422902170114067E-3</v>
          </cell>
          <cell r="D23">
            <v>97</v>
          </cell>
          <cell r="E23">
            <v>286</v>
          </cell>
          <cell r="F23">
            <v>0.74673629242819839</v>
          </cell>
          <cell r="G23">
            <v>117654.1879895561</v>
          </cell>
          <cell r="H23">
            <v>116980.835051546</v>
          </cell>
          <cell r="I23">
            <v>117882.562937063</v>
          </cell>
        </row>
        <row r="24">
          <cell r="A24" t="str">
            <v>0185-SOCIAL WORK</v>
          </cell>
          <cell r="B24">
            <v>579</v>
          </cell>
          <cell r="C24">
            <v>4.5991802497378706E-3</v>
          </cell>
          <cell r="D24">
            <v>154</v>
          </cell>
          <cell r="E24">
            <v>425</v>
          </cell>
          <cell r="F24">
            <v>0.73402417962003452</v>
          </cell>
          <cell r="G24">
            <v>89418.509943135694</v>
          </cell>
          <cell r="H24">
            <v>87873.753246752996</v>
          </cell>
          <cell r="I24">
            <v>89978.257075472007</v>
          </cell>
        </row>
        <row r="25">
          <cell r="A25" t="str">
            <v>0201-HUMAN RESOURCES MANAGEMENT</v>
          </cell>
          <cell r="B25">
            <v>1295</v>
          </cell>
          <cell r="C25">
            <v>1.0286594859085566E-2</v>
          </cell>
          <cell r="D25">
            <v>390</v>
          </cell>
          <cell r="E25">
            <v>905</v>
          </cell>
          <cell r="F25">
            <v>0.69884169884169889</v>
          </cell>
          <cell r="G25">
            <v>94473.095341168941</v>
          </cell>
          <cell r="H25">
            <v>93838.733333333003</v>
          </cell>
          <cell r="I25">
            <v>94746.466814158994</v>
          </cell>
        </row>
        <row r="26">
          <cell r="A26" t="str">
            <v>0203-HUMAN RESOURCES ASSISTANCE</v>
          </cell>
          <cell r="B26">
            <v>423</v>
          </cell>
          <cell r="C26">
            <v>3.3600228767515011E-3</v>
          </cell>
          <cell r="D26">
            <v>157</v>
          </cell>
          <cell r="E26">
            <v>266</v>
          </cell>
          <cell r="F26">
            <v>0.62884160756501184</v>
          </cell>
          <cell r="G26">
            <v>49694.782505910065</v>
          </cell>
          <cell r="H26">
            <v>49430.490445859999</v>
          </cell>
          <cell r="I26">
            <v>49850.774436090003</v>
          </cell>
        </row>
        <row r="27">
          <cell r="A27" t="str">
            <v>0301-MISCELLANEOUS ADMINISTRATION AND PROGRAM</v>
          </cell>
          <cell r="B27">
            <v>3966</v>
          </cell>
          <cell r="C27">
            <v>3.150319321323039E-2</v>
          </cell>
          <cell r="D27">
            <v>1780</v>
          </cell>
          <cell r="E27">
            <v>2186</v>
          </cell>
          <cell r="F27">
            <v>0.55118507312153298</v>
          </cell>
          <cell r="G27">
            <v>106816.3433338639</v>
          </cell>
          <cell r="H27">
            <v>106850.78897017401</v>
          </cell>
          <cell r="I27">
            <v>106788.295194508</v>
          </cell>
        </row>
        <row r="28">
          <cell r="A28" t="str">
            <v>0303-MISCELLANEOUS CLERK AND ASSISTANT</v>
          </cell>
          <cell r="B28">
            <v>1679</v>
          </cell>
          <cell r="C28">
            <v>1.3336828392590474E-2</v>
          </cell>
          <cell r="D28">
            <v>522</v>
          </cell>
          <cell r="E28">
            <v>1157</v>
          </cell>
          <cell r="F28">
            <v>0.68910065515187613</v>
          </cell>
          <cell r="G28">
            <v>51754.520490921735</v>
          </cell>
          <cell r="H28">
            <v>51262.318618042002</v>
          </cell>
          <cell r="I28">
            <v>51976.585640138001</v>
          </cell>
        </row>
        <row r="29">
          <cell r="A29" t="str">
            <v>0305-MAIL AND FILE</v>
          </cell>
          <cell r="B29">
            <v>113</v>
          </cell>
          <cell r="C29">
            <v>8.9759476376576747E-4</v>
          </cell>
          <cell r="D29">
            <v>68</v>
          </cell>
          <cell r="E29">
            <v>45</v>
          </cell>
          <cell r="F29">
            <v>0.39823008849557523</v>
          </cell>
          <cell r="G29">
            <v>44657.070796460117</v>
          </cell>
          <cell r="H29">
            <v>45789.676470587998</v>
          </cell>
          <cell r="I29">
            <v>42945.577777778002</v>
          </cell>
        </row>
        <row r="30">
          <cell r="A30" t="str">
            <v>0318-SECRETARY</v>
          </cell>
          <cell r="B30">
            <v>423</v>
          </cell>
          <cell r="C30">
            <v>3.3600228767515011E-3</v>
          </cell>
          <cell r="D30">
            <v>38</v>
          </cell>
          <cell r="E30">
            <v>385</v>
          </cell>
          <cell r="F30">
            <v>0.91016548463356972</v>
          </cell>
          <cell r="G30">
            <v>56882.158392434831</v>
          </cell>
          <cell r="H30">
            <v>55692.368421052997</v>
          </cell>
          <cell r="I30">
            <v>56999.592207791997</v>
          </cell>
        </row>
        <row r="31">
          <cell r="A31" t="str">
            <v>0340-PROGRAM MANAGEMENT</v>
          </cell>
          <cell r="B31">
            <v>701</v>
          </cell>
          <cell r="C31">
            <v>5.5682648619451592E-3</v>
          </cell>
          <cell r="D31">
            <v>419</v>
          </cell>
          <cell r="E31">
            <v>282</v>
          </cell>
          <cell r="F31">
            <v>0.40228245363766046</v>
          </cell>
          <cell r="G31">
            <v>150800.33238231111</v>
          </cell>
          <cell r="H31">
            <v>149502.188544153</v>
          </cell>
          <cell r="I31">
            <v>152729.134751773</v>
          </cell>
        </row>
        <row r="32">
          <cell r="A32" t="str">
            <v>0341-ADMINISTRATIVE OFFICER</v>
          </cell>
          <cell r="B32">
            <v>401</v>
          </cell>
          <cell r="C32">
            <v>3.1852699138944494E-3</v>
          </cell>
          <cell r="D32">
            <v>110</v>
          </cell>
          <cell r="E32">
            <v>291</v>
          </cell>
          <cell r="F32">
            <v>0.72568578553615959</v>
          </cell>
          <cell r="G32">
            <v>93570.236906226346</v>
          </cell>
          <cell r="H32">
            <v>92452.504587156</v>
          </cell>
          <cell r="I32">
            <v>93992.747404844005</v>
          </cell>
        </row>
        <row r="33">
          <cell r="A33" t="str">
            <v>0343-MANAGEMENT AND PROGRAM ANALYSIS</v>
          </cell>
          <cell r="B33">
            <v>4253</v>
          </cell>
          <cell r="C33">
            <v>3.3782925046865565E-2</v>
          </cell>
          <cell r="D33">
            <v>1781</v>
          </cell>
          <cell r="E33">
            <v>2472</v>
          </cell>
          <cell r="F33">
            <v>0.58123677404185281</v>
          </cell>
          <cell r="G33">
            <v>111048.75765180265</v>
          </cell>
          <cell r="H33">
            <v>113243.31499157799</v>
          </cell>
          <cell r="I33">
            <v>109467.646558704</v>
          </cell>
        </row>
        <row r="34">
          <cell r="A34" t="str">
            <v>0344-MANAGEMENT AND PROGRAM CLERICAL AND ASSISTANCE</v>
          </cell>
          <cell r="B34">
            <v>200</v>
          </cell>
          <cell r="C34">
            <v>1.5886632987004734E-3</v>
          </cell>
          <cell r="D34">
            <v>55</v>
          </cell>
          <cell r="E34">
            <v>145</v>
          </cell>
          <cell r="F34">
            <v>0.72499999999999998</v>
          </cell>
          <cell r="G34">
            <v>57926.349999999831</v>
          </cell>
          <cell r="H34">
            <v>57608.218181818003</v>
          </cell>
          <cell r="I34">
            <v>58047.020689655001</v>
          </cell>
        </row>
        <row r="35">
          <cell r="A35" t="str">
            <v>0346-LOGISTICS MANAGEMENT</v>
          </cell>
          <cell r="B35">
            <v>844</v>
          </cell>
          <cell r="C35">
            <v>6.7041591205159977E-3</v>
          </cell>
          <cell r="D35">
            <v>612</v>
          </cell>
          <cell r="E35">
            <v>232</v>
          </cell>
          <cell r="F35">
            <v>0.27488151658767773</v>
          </cell>
          <cell r="G35">
            <v>96129.089943634812</v>
          </cell>
          <cell r="H35">
            <v>96405.211129296003</v>
          </cell>
          <cell r="I35">
            <v>95400.701298700995</v>
          </cell>
        </row>
        <row r="36">
          <cell r="A36" t="str">
            <v>0391-TELECOMMUNICATIONS</v>
          </cell>
          <cell r="B36">
            <v>240</v>
          </cell>
          <cell r="C36">
            <v>1.9063959584405682E-3</v>
          </cell>
          <cell r="D36">
            <v>196</v>
          </cell>
          <cell r="E36">
            <v>44</v>
          </cell>
          <cell r="F36">
            <v>0.18333333333333332</v>
          </cell>
          <cell r="G36">
            <v>100864.96666666682</v>
          </cell>
          <cell r="H36">
            <v>99935.698979591994</v>
          </cell>
          <cell r="I36">
            <v>105004.431818182</v>
          </cell>
        </row>
        <row r="37">
          <cell r="A37" t="str">
            <v>0401-GENERAL NATURAL RESOURCES MANAGEMENT AND BIOLOGICAL SCIENCES</v>
          </cell>
          <cell r="B37">
            <v>1788</v>
          </cell>
          <cell r="C37">
            <v>1.4202649890382233E-2</v>
          </cell>
          <cell r="D37">
            <v>909</v>
          </cell>
          <cell r="E37">
            <v>879</v>
          </cell>
          <cell r="F37">
            <v>0.49161073825503354</v>
          </cell>
          <cell r="G37">
            <v>109965.35011185682</v>
          </cell>
          <cell r="H37">
            <v>110483.77447744799</v>
          </cell>
          <cell r="I37">
            <v>109429.232081911</v>
          </cell>
        </row>
        <row r="38">
          <cell r="A38" t="str">
            <v>0403-MICROBIOLOGY</v>
          </cell>
          <cell r="B38">
            <v>307</v>
          </cell>
          <cell r="C38">
            <v>2.4385981635052269E-3</v>
          </cell>
          <cell r="D38">
            <v>136</v>
          </cell>
          <cell r="E38">
            <v>171</v>
          </cell>
          <cell r="F38">
            <v>0.55700325732899025</v>
          </cell>
          <cell r="G38">
            <v>123044.98045602586</v>
          </cell>
          <cell r="H38">
            <v>128023.963235294</v>
          </cell>
          <cell r="I38">
            <v>119085.087719298</v>
          </cell>
        </row>
        <row r="39">
          <cell r="A39" t="str">
            <v>0404-BIOLOGICAL SCIENCE TECHNICIAN</v>
          </cell>
          <cell r="B39">
            <v>136</v>
          </cell>
          <cell r="C39">
            <v>1.0802910431163219E-3</v>
          </cell>
          <cell r="D39">
            <v>68</v>
          </cell>
          <cell r="E39">
            <v>68</v>
          </cell>
          <cell r="F39">
            <v>0.5</v>
          </cell>
          <cell r="G39">
            <v>62142.058823529507</v>
          </cell>
          <cell r="H39">
            <v>59366.279411764997</v>
          </cell>
          <cell r="I39">
            <v>64917.838235294003</v>
          </cell>
        </row>
        <row r="40">
          <cell r="A40" t="str">
            <v>0405-PHARMACOLOGY</v>
          </cell>
          <cell r="B40">
            <v>227</v>
          </cell>
          <cell r="C40">
            <v>1.8031328440250374E-3</v>
          </cell>
          <cell r="D40">
            <v>108</v>
          </cell>
          <cell r="E40">
            <v>119</v>
          </cell>
          <cell r="F40">
            <v>0.52422907488986781</v>
          </cell>
          <cell r="G40">
            <v>149942.74008810541</v>
          </cell>
          <cell r="H40">
            <v>152850.47222222199</v>
          </cell>
          <cell r="I40">
            <v>147303.78991596599</v>
          </cell>
        </row>
        <row r="41">
          <cell r="A41" t="str">
            <v>0501-FINANCIAL ADMINISTRATION AND PROGRAM</v>
          </cell>
          <cell r="B41">
            <v>1900</v>
          </cell>
          <cell r="C41">
            <v>1.5092301337654497E-2</v>
          </cell>
          <cell r="D41">
            <v>717</v>
          </cell>
          <cell r="E41">
            <v>1183</v>
          </cell>
          <cell r="F41">
            <v>0.62263157894736842</v>
          </cell>
          <cell r="G41">
            <v>98866.999473684351</v>
          </cell>
          <cell r="H41">
            <v>98639.476987447997</v>
          </cell>
          <cell r="I41">
            <v>99004.897717667001</v>
          </cell>
        </row>
        <row r="42">
          <cell r="A42" t="str">
            <v>0503-FINANCIAL CLERICAL AND ASSISTANCE</v>
          </cell>
          <cell r="B42">
            <v>433</v>
          </cell>
          <cell r="C42">
            <v>3.4394560416865249E-3</v>
          </cell>
          <cell r="D42">
            <v>129</v>
          </cell>
          <cell r="E42">
            <v>304</v>
          </cell>
          <cell r="F42">
            <v>0.70207852193995379</v>
          </cell>
          <cell r="G42">
            <v>51537.528868360547</v>
          </cell>
          <cell r="H42">
            <v>52535.945736433998</v>
          </cell>
          <cell r="I42">
            <v>51113.858552632002</v>
          </cell>
        </row>
        <row r="43">
          <cell r="A43" t="str">
            <v>0510-ACCOUNTING</v>
          </cell>
          <cell r="B43">
            <v>1305</v>
          </cell>
          <cell r="C43">
            <v>1.0366028024020589E-2</v>
          </cell>
          <cell r="D43">
            <v>439</v>
          </cell>
          <cell r="E43">
            <v>866</v>
          </cell>
          <cell r="F43">
            <v>0.66360153256704979</v>
          </cell>
          <cell r="G43">
            <v>118837.11400349923</v>
          </cell>
          <cell r="H43">
            <v>118222.31207289299</v>
          </cell>
          <cell r="I43">
            <v>119148.77456647401</v>
          </cell>
        </row>
        <row r="44">
          <cell r="A44" t="str">
            <v>0511-AUDITING</v>
          </cell>
          <cell r="B44">
            <v>1058</v>
          </cell>
          <cell r="C44">
            <v>8.4040288501255039E-3</v>
          </cell>
          <cell r="D44">
            <v>462</v>
          </cell>
          <cell r="E44">
            <v>596</v>
          </cell>
          <cell r="F44">
            <v>0.56332703213610591</v>
          </cell>
          <cell r="G44">
            <v>111182.53024574668</v>
          </cell>
          <cell r="H44">
            <v>110571.48484848499</v>
          </cell>
          <cell r="I44">
            <v>111656.19295302</v>
          </cell>
        </row>
        <row r="45">
          <cell r="A45" t="str">
            <v>0512-INTERNAL REVENUE AGENT</v>
          </cell>
          <cell r="B45">
            <v>1303</v>
          </cell>
          <cell r="C45">
            <v>1.0350141391033584E-2</v>
          </cell>
          <cell r="D45">
            <v>522</v>
          </cell>
          <cell r="E45">
            <v>781</v>
          </cell>
          <cell r="F45">
            <v>0.59938603223330778</v>
          </cell>
          <cell r="G45">
            <v>115772.36531082125</v>
          </cell>
          <cell r="H45">
            <v>113942.28352490401</v>
          </cell>
          <cell r="I45">
            <v>116995.544174136</v>
          </cell>
        </row>
        <row r="46">
          <cell r="A46" t="str">
            <v>0525-ACCOUNTING TECHNICIAN</v>
          </cell>
          <cell r="B46">
            <v>190</v>
          </cell>
          <cell r="C46">
            <v>1.5092301337654497E-3</v>
          </cell>
          <cell r="D46">
            <v>57</v>
          </cell>
          <cell r="E46">
            <v>133</v>
          </cell>
          <cell r="F46">
            <v>0.7</v>
          </cell>
          <cell r="G46">
            <v>51225.271710526002</v>
          </cell>
          <cell r="H46">
            <v>49117.625</v>
          </cell>
          <cell r="I46">
            <v>52128.548872179999</v>
          </cell>
        </row>
        <row r="47">
          <cell r="A47" t="str">
            <v>0560-BUDGET ANALYSIS</v>
          </cell>
          <cell r="B47">
            <v>992</v>
          </cell>
          <cell r="C47">
            <v>7.8797699615543483E-3</v>
          </cell>
          <cell r="D47">
            <v>334</v>
          </cell>
          <cell r="E47">
            <v>658</v>
          </cell>
          <cell r="F47">
            <v>0.66330645161290325</v>
          </cell>
          <cell r="G47">
            <v>104265.59879032237</v>
          </cell>
          <cell r="H47">
            <v>106751.664670659</v>
          </cell>
          <cell r="I47">
            <v>103003.674772036</v>
          </cell>
        </row>
        <row r="48">
          <cell r="A48" t="str">
            <v>0570-FINANCIAL INSTITUTION EXAMINING</v>
          </cell>
          <cell r="B48">
            <v>364</v>
          </cell>
          <cell r="C48">
            <v>2.8913672036348617E-3</v>
          </cell>
          <cell r="D48">
            <v>212</v>
          </cell>
          <cell r="E48">
            <v>152</v>
          </cell>
          <cell r="F48">
            <v>0.4175824175824176</v>
          </cell>
          <cell r="G48">
            <v>146397.23066506936</v>
          </cell>
          <cell r="H48">
            <v>146325.96208530801</v>
          </cell>
          <cell r="I48">
            <v>146496.63157894701</v>
          </cell>
        </row>
        <row r="49">
          <cell r="A49" t="str">
            <v>0592-TAX EXAMINING</v>
          </cell>
          <cell r="B49">
            <v>515</v>
          </cell>
          <cell r="C49">
            <v>4.0908079941537187E-3</v>
          </cell>
          <cell r="D49">
            <v>153</v>
          </cell>
          <cell r="E49">
            <v>362</v>
          </cell>
          <cell r="F49">
            <v>0.70291262135922328</v>
          </cell>
          <cell r="G49">
            <v>49839.423257940391</v>
          </cell>
          <cell r="H49">
            <v>49755.300653594997</v>
          </cell>
          <cell r="I49">
            <v>49874.977839334999</v>
          </cell>
        </row>
        <row r="50">
          <cell r="A50" t="str">
            <v>0601-GENERAL HEALTH SCIENCE</v>
          </cell>
          <cell r="B50">
            <v>1811</v>
          </cell>
          <cell r="C50">
            <v>1.4385346169732787E-2</v>
          </cell>
          <cell r="D50">
            <v>740</v>
          </cell>
          <cell r="E50">
            <v>1071</v>
          </cell>
          <cell r="F50">
            <v>0.59138597459966868</v>
          </cell>
          <cell r="G50">
            <v>124732.53502909912</v>
          </cell>
          <cell r="H50">
            <v>122729.89823609201</v>
          </cell>
          <cell r="I50">
            <v>126116.24299065401</v>
          </cell>
        </row>
        <row r="51">
          <cell r="A51" t="str">
            <v>0602-MEDICAL OFFICER</v>
          </cell>
          <cell r="B51">
            <v>6048</v>
          </cell>
          <cell r="C51">
            <v>4.8041178152702313E-2</v>
          </cell>
          <cell r="D51">
            <v>3147</v>
          </cell>
          <cell r="E51">
            <v>2901</v>
          </cell>
          <cell r="F51">
            <v>0.47966269841269843</v>
          </cell>
          <cell r="G51">
            <v>260365.67410714267</v>
          </cell>
          <cell r="H51">
            <v>270730.95042898</v>
          </cell>
          <cell r="I51">
            <v>249121.43950361901</v>
          </cell>
        </row>
        <row r="52">
          <cell r="A52" t="str">
            <v>0603-PHYSICIAN ASSISTANT</v>
          </cell>
          <cell r="B52">
            <v>229</v>
          </cell>
          <cell r="C52">
            <v>1.8190194770120421E-3</v>
          </cell>
          <cell r="D52">
            <v>81</v>
          </cell>
          <cell r="E52">
            <v>148</v>
          </cell>
          <cell r="F52">
            <v>0.64628820960698685</v>
          </cell>
          <cell r="G52">
            <v>112375.81113537117</v>
          </cell>
          <cell r="H52">
            <v>115596.75</v>
          </cell>
          <cell r="I52">
            <v>110613</v>
          </cell>
        </row>
        <row r="53">
          <cell r="A53" t="str">
            <v>0610-NURSE</v>
          </cell>
          <cell r="B53">
            <v>11503</v>
          </cell>
          <cell r="C53">
            <v>9.1371969624757729E-2</v>
          </cell>
          <cell r="D53">
            <v>2310</v>
          </cell>
          <cell r="E53">
            <v>9193</v>
          </cell>
          <cell r="F53">
            <v>0.79918282187255496</v>
          </cell>
          <cell r="G53">
            <v>108900.15769799185</v>
          </cell>
          <cell r="H53">
            <v>107002.635497835</v>
          </cell>
          <cell r="I53">
            <v>109376.96355923</v>
          </cell>
        </row>
        <row r="54">
          <cell r="A54" t="str">
            <v>0620-PRACTICAL NURSE</v>
          </cell>
          <cell r="B54">
            <v>1338</v>
          </cell>
          <cell r="C54">
            <v>1.0628157468306167E-2</v>
          </cell>
          <cell r="D54">
            <v>361</v>
          </cell>
          <cell r="E54">
            <v>977</v>
          </cell>
          <cell r="F54">
            <v>0.7301943198804185</v>
          </cell>
          <cell r="G54">
            <v>62975.42241396902</v>
          </cell>
          <cell r="H54">
            <v>62431.958333333001</v>
          </cell>
          <cell r="I54">
            <v>63176.231557377003</v>
          </cell>
        </row>
        <row r="55">
          <cell r="A55" t="str">
            <v>0621-NURSING ASSISTANT</v>
          </cell>
          <cell r="B55">
            <v>1226</v>
          </cell>
          <cell r="C55">
            <v>9.7385060210339013E-3</v>
          </cell>
          <cell r="D55">
            <v>318</v>
          </cell>
          <cell r="E55">
            <v>908</v>
          </cell>
          <cell r="F55">
            <v>0.74061990212071782</v>
          </cell>
          <cell r="G55">
            <v>45400.245929065146</v>
          </cell>
          <cell r="H55">
            <v>46138.984227129004</v>
          </cell>
          <cell r="I55">
            <v>45141.524807055997</v>
          </cell>
        </row>
        <row r="56">
          <cell r="A56" t="str">
            <v>0622-MEDICAL SUPPLY AIDE AND TECHNICIAN</v>
          </cell>
          <cell r="B56">
            <v>229</v>
          </cell>
          <cell r="C56">
            <v>1.8190194770120421E-3</v>
          </cell>
          <cell r="D56">
            <v>131</v>
          </cell>
          <cell r="E56">
            <v>98</v>
          </cell>
          <cell r="F56">
            <v>0.42794759825327511</v>
          </cell>
          <cell r="G56">
            <v>55080.393013100504</v>
          </cell>
          <cell r="H56">
            <v>54703.656488549997</v>
          </cell>
          <cell r="I56">
            <v>55583.989795918002</v>
          </cell>
        </row>
        <row r="57">
          <cell r="A57" t="str">
            <v>0630-DIETITIAN AND NUTRITIONIST</v>
          </cell>
          <cell r="B57">
            <v>132</v>
          </cell>
          <cell r="C57">
            <v>1.0485177771423124E-3</v>
          </cell>
          <cell r="D57">
            <v>19</v>
          </cell>
          <cell r="E57">
            <v>113</v>
          </cell>
          <cell r="F57">
            <v>0.85606060606060608</v>
          </cell>
          <cell r="G57">
            <v>97159.412743506313</v>
          </cell>
          <cell r="H57">
            <v>104777.57894736801</v>
          </cell>
          <cell r="I57">
            <v>95878.482142856999</v>
          </cell>
        </row>
        <row r="58">
          <cell r="A58" t="str">
            <v>0631-OCCUPATIONAL THERAPIST</v>
          </cell>
          <cell r="B58">
            <v>143</v>
          </cell>
          <cell r="C58">
            <v>1.1358942585708385E-3</v>
          </cell>
          <cell r="D58">
            <v>32</v>
          </cell>
          <cell r="E58">
            <v>111</v>
          </cell>
          <cell r="F58">
            <v>0.77622377622377625</v>
          </cell>
          <cell r="G58">
            <v>99741.419580419592</v>
          </cell>
          <cell r="H58">
            <v>103343.5</v>
          </cell>
          <cell r="I58">
            <v>98702.981981981997</v>
          </cell>
        </row>
        <row r="59">
          <cell r="A59" t="str">
            <v>0633-PHYSICAL THERAPIST</v>
          </cell>
          <cell r="B59">
            <v>331</v>
          </cell>
          <cell r="C59">
            <v>2.6292377593492835E-3</v>
          </cell>
          <cell r="D59">
            <v>166</v>
          </cell>
          <cell r="E59">
            <v>165</v>
          </cell>
          <cell r="F59">
            <v>0.49848942598187312</v>
          </cell>
          <cell r="G59">
            <v>107559.76435045342</v>
          </cell>
          <cell r="H59">
            <v>107944.120481928</v>
          </cell>
          <cell r="I59">
            <v>107173.078787879</v>
          </cell>
        </row>
        <row r="60">
          <cell r="A60" t="str">
            <v>0640-HEALTH AID AND TECHNICIAN</v>
          </cell>
          <cell r="B60">
            <v>641</v>
          </cell>
          <cell r="C60">
            <v>5.0916658723350171E-3</v>
          </cell>
          <cell r="D60">
            <v>262</v>
          </cell>
          <cell r="E60">
            <v>379</v>
          </cell>
          <cell r="F60">
            <v>0.59126365054602181</v>
          </cell>
          <cell r="G60">
            <v>52091.503194840603</v>
          </cell>
          <cell r="H60">
            <v>53701.547892720002</v>
          </cell>
          <cell r="I60">
            <v>50978.490765171999</v>
          </cell>
        </row>
        <row r="61">
          <cell r="A61" t="str">
            <v>0644-MEDICAL TECHNOLOGIST</v>
          </cell>
          <cell r="B61">
            <v>957</v>
          </cell>
          <cell r="C61">
            <v>7.6017538842817652E-3</v>
          </cell>
          <cell r="D61">
            <v>275</v>
          </cell>
          <cell r="E61">
            <v>682</v>
          </cell>
          <cell r="F61">
            <v>0.71264367816091956</v>
          </cell>
          <cell r="G61">
            <v>85569.445159236799</v>
          </cell>
          <cell r="H61">
            <v>85965.635036495994</v>
          </cell>
          <cell r="I61">
            <v>85409.691176470995</v>
          </cell>
        </row>
        <row r="62">
          <cell r="A62" t="str">
            <v>0645-MEDICAL TECHNICIAN</v>
          </cell>
          <cell r="B62">
            <v>214</v>
          </cell>
          <cell r="C62">
            <v>1.6998697296095066E-3</v>
          </cell>
          <cell r="D62">
            <v>88</v>
          </cell>
          <cell r="E62">
            <v>126</v>
          </cell>
          <cell r="F62">
            <v>0.58878504672897192</v>
          </cell>
          <cell r="G62">
            <v>50382.397196261736</v>
          </cell>
          <cell r="H62">
            <v>52243.965909090999</v>
          </cell>
          <cell r="I62">
            <v>49082.253968254001</v>
          </cell>
        </row>
        <row r="63">
          <cell r="A63" t="str">
            <v>0647-DIAGNOSTIC RADIOLOGIC TECHNOLOGIST</v>
          </cell>
          <cell r="B63">
            <v>393</v>
          </cell>
          <cell r="C63">
            <v>3.1217233819464301E-3</v>
          </cell>
          <cell r="D63">
            <v>257</v>
          </cell>
          <cell r="E63">
            <v>136</v>
          </cell>
          <cell r="F63">
            <v>0.34605597964376589</v>
          </cell>
          <cell r="G63">
            <v>80265.337065309242</v>
          </cell>
          <cell r="H63">
            <v>82633.733333333003</v>
          </cell>
          <cell r="I63">
            <v>75789.764705882</v>
          </cell>
        </row>
        <row r="64">
          <cell r="A64" t="str">
            <v>0649-MEDICAL INSTRUMENT TECHNICIAN</v>
          </cell>
          <cell r="B64">
            <v>361</v>
          </cell>
          <cell r="C64">
            <v>2.8675372541543545E-3</v>
          </cell>
          <cell r="D64">
            <v>182</v>
          </cell>
          <cell r="E64">
            <v>179</v>
          </cell>
          <cell r="F64">
            <v>0.49584487534626037</v>
          </cell>
          <cell r="G64">
            <v>67457.047091412736</v>
          </cell>
          <cell r="H64">
            <v>67478.142857143001</v>
          </cell>
          <cell r="I64">
            <v>67435.597765362996</v>
          </cell>
        </row>
        <row r="65">
          <cell r="A65" t="str">
            <v>0660-PHARMACIST</v>
          </cell>
          <cell r="B65">
            <v>2010</v>
          </cell>
          <cell r="C65">
            <v>1.5966066151939757E-2</v>
          </cell>
          <cell r="D65">
            <v>630</v>
          </cell>
          <cell r="E65">
            <v>1380</v>
          </cell>
          <cell r="F65">
            <v>0.68656716417910446</v>
          </cell>
          <cell r="G65">
            <v>137320.0746678829</v>
          </cell>
          <cell r="H65">
            <v>135639.44674085901</v>
          </cell>
          <cell r="I65">
            <v>138087.317851959</v>
          </cell>
        </row>
        <row r="66">
          <cell r="A66" t="str">
            <v>0661-PHARMACY TECHNICIAN</v>
          </cell>
          <cell r="B66">
            <v>603</v>
          </cell>
          <cell r="C66">
            <v>4.7898198455819272E-3</v>
          </cell>
          <cell r="D66">
            <v>229</v>
          </cell>
          <cell r="E66">
            <v>374</v>
          </cell>
          <cell r="F66">
            <v>0.62023217247097839</v>
          </cell>
          <cell r="G66">
            <v>52664.12572602163</v>
          </cell>
          <cell r="H66">
            <v>53171.118421052997</v>
          </cell>
          <cell r="I66">
            <v>52353.694369973004</v>
          </cell>
        </row>
        <row r="67">
          <cell r="A67" t="str">
            <v>0662-OPTOMETRIST</v>
          </cell>
          <cell r="B67">
            <v>169</v>
          </cell>
          <cell r="C67">
            <v>1.3424204874019001E-3</v>
          </cell>
          <cell r="D67">
            <v>50</v>
          </cell>
          <cell r="E67">
            <v>119</v>
          </cell>
          <cell r="F67">
            <v>0.70414201183431957</v>
          </cell>
          <cell r="G67">
            <v>133174.95857988196</v>
          </cell>
          <cell r="H67">
            <v>141026.68</v>
          </cell>
          <cell r="I67">
            <v>129875.91596638699</v>
          </cell>
        </row>
        <row r="68">
          <cell r="A68" t="str">
            <v>0671-HEALTH SYSTEM SPECIALIST</v>
          </cell>
          <cell r="B68">
            <v>371</v>
          </cell>
          <cell r="C68">
            <v>2.9469704190893784E-3</v>
          </cell>
          <cell r="D68">
            <v>139</v>
          </cell>
          <cell r="E68">
            <v>232</v>
          </cell>
          <cell r="F68">
            <v>0.6253369272237197</v>
          </cell>
          <cell r="G68">
            <v>90373.695417789902</v>
          </cell>
          <cell r="H68">
            <v>89516.784172661995</v>
          </cell>
          <cell r="I68">
            <v>90887.103448276001</v>
          </cell>
        </row>
        <row r="69">
          <cell r="A69" t="str">
            <v>0675-MEDICAL RECORDS TECHNICIAN</v>
          </cell>
          <cell r="B69">
            <v>346</v>
          </cell>
          <cell r="C69">
            <v>2.748387506751819E-3</v>
          </cell>
          <cell r="D69">
            <v>57</v>
          </cell>
          <cell r="E69">
            <v>289</v>
          </cell>
          <cell r="F69">
            <v>0.83526011560693647</v>
          </cell>
          <cell r="G69">
            <v>54266.925643720489</v>
          </cell>
          <cell r="H69">
            <v>53854.636363635997</v>
          </cell>
          <cell r="I69">
            <v>54348.242214532998</v>
          </cell>
        </row>
        <row r="70">
          <cell r="A70" t="str">
            <v>0679-MEDICAL SUPPORT ASSISTANCE</v>
          </cell>
          <cell r="B70">
            <v>1597</v>
          </cell>
          <cell r="C70">
            <v>1.2685476440123281E-2</v>
          </cell>
          <cell r="D70">
            <v>391</v>
          </cell>
          <cell r="E70">
            <v>1206</v>
          </cell>
          <cell r="F70">
            <v>0.75516593613024419</v>
          </cell>
          <cell r="G70">
            <v>46494.497628814817</v>
          </cell>
          <cell r="H70">
            <v>46655.687979540002</v>
          </cell>
          <cell r="I70">
            <v>46442.237738985998</v>
          </cell>
        </row>
        <row r="71">
          <cell r="A71" t="str">
            <v>0680-DENTAL OFFICER</v>
          </cell>
          <cell r="B71">
            <v>236</v>
          </cell>
          <cell r="C71">
            <v>1.8746226924665585E-3</v>
          </cell>
          <cell r="D71">
            <v>125</v>
          </cell>
          <cell r="E71">
            <v>111</v>
          </cell>
          <cell r="F71">
            <v>0.47033898305084748</v>
          </cell>
          <cell r="G71">
            <v>206596.07627118647</v>
          </cell>
          <cell r="H71">
            <v>209463.56</v>
          </cell>
          <cell r="I71">
            <v>203366.92792792799</v>
          </cell>
        </row>
        <row r="72">
          <cell r="A72" t="str">
            <v>0681-DENTAL ASSISTANT</v>
          </cell>
          <cell r="B72">
            <v>330</v>
          </cell>
          <cell r="C72">
            <v>2.6212944428557813E-3</v>
          </cell>
          <cell r="D72">
            <v>40</v>
          </cell>
          <cell r="E72">
            <v>290</v>
          </cell>
          <cell r="F72">
            <v>0.87878787878787878</v>
          </cell>
          <cell r="G72">
            <v>48793.895029883875</v>
          </cell>
          <cell r="H72">
            <v>49892.525000000001</v>
          </cell>
          <cell r="I72">
            <v>48642.359861591998</v>
          </cell>
        </row>
        <row r="73">
          <cell r="A73" t="str">
            <v>0685-PUBLIC HEALTH PROGRAM SPECIALIST</v>
          </cell>
          <cell r="B73">
            <v>323</v>
          </cell>
          <cell r="C73">
            <v>2.5656912274012646E-3</v>
          </cell>
          <cell r="D73">
            <v>67</v>
          </cell>
          <cell r="E73">
            <v>256</v>
          </cell>
          <cell r="F73">
            <v>0.79256965944272451</v>
          </cell>
          <cell r="G73">
            <v>113949.96327047558</v>
          </cell>
          <cell r="H73">
            <v>120483.136363636</v>
          </cell>
          <cell r="I73">
            <v>112240.109375</v>
          </cell>
        </row>
        <row r="74">
          <cell r="A74" t="str">
            <v>0690-INDUSTRIAL HYGIENE</v>
          </cell>
          <cell r="B74">
            <v>102</v>
          </cell>
          <cell r="C74">
            <v>8.102182823372414E-4</v>
          </cell>
          <cell r="D74">
            <v>62</v>
          </cell>
          <cell r="E74">
            <v>40</v>
          </cell>
          <cell r="F74">
            <v>0.39215686274509803</v>
          </cell>
          <cell r="G74">
            <v>97352.029411765005</v>
          </cell>
          <cell r="H74">
            <v>100488.532258065</v>
          </cell>
          <cell r="I74">
            <v>92490.45</v>
          </cell>
        </row>
        <row r="75">
          <cell r="A75" t="str">
            <v>0696-CONSUMER SAFETY</v>
          </cell>
          <cell r="B75">
            <v>522</v>
          </cell>
          <cell r="C75">
            <v>4.1464112096082353E-3</v>
          </cell>
          <cell r="D75">
            <v>228</v>
          </cell>
          <cell r="E75">
            <v>294</v>
          </cell>
          <cell r="F75">
            <v>0.56321839080459768</v>
          </cell>
          <cell r="G75">
            <v>115559.52681992379</v>
          </cell>
          <cell r="H75">
            <v>112053.12280701799</v>
          </cell>
          <cell r="I75">
            <v>118278.77891156499</v>
          </cell>
        </row>
        <row r="76">
          <cell r="A76" t="str">
            <v>0801-GENERAL ENGINEERING</v>
          </cell>
          <cell r="B76">
            <v>2707</v>
          </cell>
          <cell r="C76">
            <v>2.1502557747910909E-2</v>
          </cell>
          <cell r="D76">
            <v>2132</v>
          </cell>
          <cell r="E76">
            <v>575</v>
          </cell>
          <cell r="F76">
            <v>0.21241226449944589</v>
          </cell>
          <cell r="G76">
            <v>128406.44829237272</v>
          </cell>
          <cell r="H76">
            <v>128966.527451901</v>
          </cell>
          <cell r="I76">
            <v>126329.77217391301</v>
          </cell>
        </row>
        <row r="77">
          <cell r="A77" t="str">
            <v>0802-ENGINEERING TECHNICAL</v>
          </cell>
          <cell r="B77">
            <v>701</v>
          </cell>
          <cell r="C77">
            <v>5.5682648619451592E-3</v>
          </cell>
          <cell r="D77">
            <v>630</v>
          </cell>
          <cell r="E77">
            <v>71</v>
          </cell>
          <cell r="F77">
            <v>0.10128388017118402</v>
          </cell>
          <cell r="G77">
            <v>85494.624821683188</v>
          </cell>
          <cell r="H77">
            <v>85906.730158730003</v>
          </cell>
          <cell r="I77">
            <v>81837.915492957996</v>
          </cell>
        </row>
        <row r="78">
          <cell r="A78" t="str">
            <v>0806-MATERIALS ENGINEERING</v>
          </cell>
          <cell r="B78">
            <v>124</v>
          </cell>
          <cell r="C78">
            <v>9.8497124519429354E-4</v>
          </cell>
          <cell r="D78">
            <v>98</v>
          </cell>
          <cell r="E78">
            <v>26</v>
          </cell>
          <cell r="F78">
            <v>0.20967741935483872</v>
          </cell>
          <cell r="G78">
            <v>132047.42741935496</v>
          </cell>
          <cell r="H78">
            <v>136507.91836734701</v>
          </cell>
          <cell r="I78">
            <v>115234.80769230799</v>
          </cell>
        </row>
        <row r="79">
          <cell r="A79" t="str">
            <v>0808-ARCHITECTURE</v>
          </cell>
          <cell r="B79">
            <v>228</v>
          </cell>
          <cell r="C79">
            <v>1.8110761605185397E-3</v>
          </cell>
          <cell r="D79">
            <v>142</v>
          </cell>
          <cell r="E79">
            <v>86</v>
          </cell>
          <cell r="F79">
            <v>0.37719298245614036</v>
          </cell>
          <cell r="G79">
            <v>106089.4912280704</v>
          </cell>
          <cell r="H79">
            <v>107169.795774648</v>
          </cell>
          <cell r="I79">
            <v>104305.73255813999</v>
          </cell>
        </row>
        <row r="80">
          <cell r="A80" t="str">
            <v>0810-CIVIL ENGINEERING</v>
          </cell>
          <cell r="B80">
            <v>1122</v>
          </cell>
          <cell r="C80">
            <v>8.9124011057096567E-3</v>
          </cell>
          <cell r="D80">
            <v>872</v>
          </cell>
          <cell r="E80">
            <v>250</v>
          </cell>
          <cell r="F80">
            <v>0.22281639928698752</v>
          </cell>
          <cell r="G80">
            <v>105167.13903743291</v>
          </cell>
          <cell r="H80">
            <v>106372.209862385</v>
          </cell>
          <cell r="I80">
            <v>100963.852</v>
          </cell>
        </row>
        <row r="81">
          <cell r="A81" t="str">
            <v>0819-ENVIRONMENTAL ENGINEERING</v>
          </cell>
          <cell r="B81">
            <v>402</v>
          </cell>
          <cell r="C81">
            <v>3.1932132303879516E-3</v>
          </cell>
          <cell r="D81">
            <v>246</v>
          </cell>
          <cell r="E81">
            <v>156</v>
          </cell>
          <cell r="F81">
            <v>0.38805970149253732</v>
          </cell>
          <cell r="G81">
            <v>116604.66169154235</v>
          </cell>
          <cell r="H81">
            <v>116229.317073171</v>
          </cell>
          <cell r="I81">
            <v>117196.551282051</v>
          </cell>
        </row>
        <row r="82">
          <cell r="A82" t="str">
            <v>0830-MECHANICAL ENGINEERING</v>
          </cell>
          <cell r="B82">
            <v>1416</v>
          </cell>
          <cell r="C82">
            <v>1.1247736154799352E-2</v>
          </cell>
          <cell r="D82">
            <v>1213</v>
          </cell>
          <cell r="E82">
            <v>203</v>
          </cell>
          <cell r="F82">
            <v>0.14336158192090395</v>
          </cell>
          <cell r="G82">
            <v>104155.88104128238</v>
          </cell>
          <cell r="H82">
            <v>105294.777411377</v>
          </cell>
          <cell r="I82">
            <v>97350.554455446007</v>
          </cell>
        </row>
        <row r="83">
          <cell r="A83" t="str">
            <v>0840-NUCLEAR ENGINEERING</v>
          </cell>
          <cell r="B83">
            <v>377</v>
          </cell>
          <cell r="C83">
            <v>2.9946303180503923E-3</v>
          </cell>
          <cell r="D83">
            <v>300</v>
          </cell>
          <cell r="E83">
            <v>77</v>
          </cell>
          <cell r="F83">
            <v>0.20424403183023873</v>
          </cell>
          <cell r="G83">
            <v>103478.84615384637</v>
          </cell>
          <cell r="H83">
            <v>105476.756666667</v>
          </cell>
          <cell r="I83">
            <v>95694.779220779004</v>
          </cell>
        </row>
        <row r="84">
          <cell r="A84" t="str">
            <v>0850-ELECTRICAL ENGINEERING</v>
          </cell>
          <cell r="B84">
            <v>987</v>
          </cell>
          <cell r="C84">
            <v>7.8400533790868362E-3</v>
          </cell>
          <cell r="D84">
            <v>822</v>
          </cell>
          <cell r="E84">
            <v>165</v>
          </cell>
          <cell r="F84">
            <v>0.16717325227963525</v>
          </cell>
          <cell r="G84">
            <v>108038.75886524776</v>
          </cell>
          <cell r="H84">
            <v>108051.14720194601</v>
          </cell>
          <cell r="I84">
            <v>107977.042424242</v>
          </cell>
        </row>
        <row r="85">
          <cell r="A85" t="str">
            <v>0854-COMPUTER ENGINEERING</v>
          </cell>
          <cell r="B85">
            <v>910</v>
          </cell>
          <cell r="C85">
            <v>7.2284180090871541E-3</v>
          </cell>
          <cell r="D85">
            <v>708</v>
          </cell>
          <cell r="E85">
            <v>202</v>
          </cell>
          <cell r="F85">
            <v>0.22197802197802197</v>
          </cell>
          <cell r="G85">
            <v>119338.8989010987</v>
          </cell>
          <cell r="H85">
            <v>118930.70621468899</v>
          </cell>
          <cell r="I85">
            <v>120769.59405940599</v>
          </cell>
        </row>
        <row r="86">
          <cell r="A86" t="str">
            <v>0855-ELECTRONICS ENGINEERING</v>
          </cell>
          <cell r="B86">
            <v>3113</v>
          </cell>
          <cell r="C86">
            <v>2.472754424427287E-2</v>
          </cell>
          <cell r="D86">
            <v>2532</v>
          </cell>
          <cell r="E86">
            <v>581</v>
          </cell>
          <cell r="F86">
            <v>0.18663668486990043</v>
          </cell>
          <cell r="G86">
            <v>118422.29200128486</v>
          </cell>
          <cell r="H86">
            <v>119002.564770932</v>
          </cell>
          <cell r="I86">
            <v>115893.46127366601</v>
          </cell>
        </row>
        <row r="87">
          <cell r="A87" t="str">
            <v>0856-ELECTRONICS TECHNICAL</v>
          </cell>
          <cell r="B87">
            <v>340</v>
          </cell>
          <cell r="C87">
            <v>2.7007276077908047E-3</v>
          </cell>
          <cell r="D87">
            <v>313</v>
          </cell>
          <cell r="E87">
            <v>27</v>
          </cell>
          <cell r="F87">
            <v>7.9411764705882348E-2</v>
          </cell>
          <cell r="G87">
            <v>90895.032352941314</v>
          </cell>
          <cell r="H87">
            <v>90897.086261981007</v>
          </cell>
          <cell r="I87">
            <v>90871.222222222001</v>
          </cell>
        </row>
        <row r="88">
          <cell r="A88" t="str">
            <v>0858-BIOENGINEERING &amp; BIOMEDICAL ENGINEERING</v>
          </cell>
          <cell r="B88">
            <v>149</v>
          </cell>
          <cell r="C88">
            <v>1.1835541575318527E-3</v>
          </cell>
          <cell r="D88">
            <v>79</v>
          </cell>
          <cell r="E88">
            <v>70</v>
          </cell>
          <cell r="F88">
            <v>0.46979865771812079</v>
          </cell>
          <cell r="G88">
            <v>114788.99328859053</v>
          </cell>
          <cell r="H88">
            <v>112260.164556962</v>
          </cell>
          <cell r="I88">
            <v>117642.95714285701</v>
          </cell>
        </row>
        <row r="89">
          <cell r="A89" t="str">
            <v>0861-AEROSPACE ENGINEERING</v>
          </cell>
          <cell r="B89">
            <v>841</v>
          </cell>
          <cell r="C89">
            <v>6.6803291710354909E-3</v>
          </cell>
          <cell r="D89">
            <v>671</v>
          </cell>
          <cell r="E89">
            <v>170</v>
          </cell>
          <cell r="F89">
            <v>0.20214030915576695</v>
          </cell>
          <cell r="G89">
            <v>127423.78953626611</v>
          </cell>
          <cell r="H89">
            <v>128651.46795827099</v>
          </cell>
          <cell r="I89">
            <v>122578.070588235</v>
          </cell>
        </row>
        <row r="90">
          <cell r="A90" t="str">
            <v>0871-NAVAL ARCHITECTURE</v>
          </cell>
          <cell r="B90">
            <v>106</v>
          </cell>
          <cell r="C90">
            <v>8.4199154831125095E-4</v>
          </cell>
          <cell r="D90">
            <v>86</v>
          </cell>
          <cell r="E90">
            <v>20</v>
          </cell>
          <cell r="F90">
            <v>0.18867924528301888</v>
          </cell>
          <cell r="G90">
            <v>107044.0094339624</v>
          </cell>
          <cell r="H90">
            <v>109017.581395349</v>
          </cell>
          <cell r="I90">
            <v>98557.65</v>
          </cell>
        </row>
        <row r="91">
          <cell r="A91" t="str">
            <v>0893-CHEMICAL ENGINEERING</v>
          </cell>
          <cell r="B91">
            <v>124</v>
          </cell>
          <cell r="C91">
            <v>9.8497124519429354E-4</v>
          </cell>
          <cell r="D91">
            <v>80</v>
          </cell>
          <cell r="E91">
            <v>44</v>
          </cell>
          <cell r="F91">
            <v>0.35483870967741937</v>
          </cell>
          <cell r="G91">
            <v>116424.48387096789</v>
          </cell>
          <cell r="H91">
            <v>117627.21249999999</v>
          </cell>
          <cell r="I91">
            <v>114237.704545455</v>
          </cell>
        </row>
        <row r="92">
          <cell r="A92" t="str">
            <v>0901-GENERAL LEGAL AND KINDRED ADMINISTRATION</v>
          </cell>
          <cell r="B92">
            <v>529</v>
          </cell>
          <cell r="C92">
            <v>4.2020144250627519E-3</v>
          </cell>
          <cell r="D92">
            <v>210</v>
          </cell>
          <cell r="E92">
            <v>319</v>
          </cell>
          <cell r="F92">
            <v>0.60302457466918713</v>
          </cell>
          <cell r="G92">
            <v>68652.357277882795</v>
          </cell>
          <cell r="H92">
            <v>68551.761904761996</v>
          </cell>
          <cell r="I92">
            <v>68718.579937304006</v>
          </cell>
        </row>
        <row r="93">
          <cell r="A93" t="str">
            <v>0905-GENERAL ATTORNEY</v>
          </cell>
          <cell r="B93">
            <v>2659</v>
          </cell>
          <cell r="C93">
            <v>2.1121278556222794E-2</v>
          </cell>
          <cell r="D93">
            <v>1038</v>
          </cell>
          <cell r="E93">
            <v>1621</v>
          </cell>
          <cell r="F93">
            <v>0.60962767957878905</v>
          </cell>
          <cell r="G93">
            <v>150022.6689558301</v>
          </cell>
          <cell r="H93">
            <v>152031.41618497099</v>
          </cell>
          <cell r="I93">
            <v>148736.376775788</v>
          </cell>
        </row>
        <row r="94">
          <cell r="A94" t="str">
            <v>0930-HEARINGS AND APPEALS</v>
          </cell>
          <cell r="B94">
            <v>267</v>
          </cell>
          <cell r="C94">
            <v>2.120865503765132E-3</v>
          </cell>
          <cell r="D94">
            <v>94</v>
          </cell>
          <cell r="E94">
            <v>173</v>
          </cell>
          <cell r="F94">
            <v>0.64794007490636707</v>
          </cell>
          <cell r="G94">
            <v>117182.78651685368</v>
          </cell>
          <cell r="H94">
            <v>115925.62765957401</v>
          </cell>
          <cell r="I94">
            <v>117865.86705202299</v>
          </cell>
        </row>
        <row r="95">
          <cell r="A95" t="str">
            <v>0950-PARALEGAL SPECIALIST</v>
          </cell>
          <cell r="B95">
            <v>229</v>
          </cell>
          <cell r="C95">
            <v>1.8190194770120421E-3</v>
          </cell>
          <cell r="D95">
            <v>69</v>
          </cell>
          <cell r="E95">
            <v>160</v>
          </cell>
          <cell r="F95">
            <v>0.69868995633187769</v>
          </cell>
          <cell r="G95">
            <v>92620.506550218386</v>
          </cell>
          <cell r="H95">
            <v>92514.159420290001</v>
          </cell>
          <cell r="I95">
            <v>92666.368749999994</v>
          </cell>
        </row>
        <row r="96">
          <cell r="A96" t="str">
            <v>0962-CONTACT REPRESENTATIVE</v>
          </cell>
          <cell r="B96">
            <v>930</v>
          </cell>
          <cell r="C96">
            <v>7.3872843389572018E-3</v>
          </cell>
          <cell r="D96">
            <v>337</v>
          </cell>
          <cell r="E96">
            <v>593</v>
          </cell>
          <cell r="F96">
            <v>0.63763440860215059</v>
          </cell>
          <cell r="G96">
            <v>55018.945161290132</v>
          </cell>
          <cell r="H96">
            <v>56379.519287834002</v>
          </cell>
          <cell r="I96">
            <v>54245.735244518997</v>
          </cell>
        </row>
        <row r="97">
          <cell r="A97" t="str">
            <v>0967-PASSPORT AND VISA EXAMINING</v>
          </cell>
          <cell r="B97">
            <v>105</v>
          </cell>
          <cell r="C97">
            <v>8.3404823181774859E-4</v>
          </cell>
          <cell r="D97">
            <v>47</v>
          </cell>
          <cell r="E97">
            <v>58</v>
          </cell>
          <cell r="F97">
            <v>0.55238095238095242</v>
          </cell>
          <cell r="G97">
            <v>82672.314285714499</v>
          </cell>
          <cell r="H97">
            <v>82136.744680850999</v>
          </cell>
          <cell r="I97">
            <v>83106.310344828002</v>
          </cell>
        </row>
        <row r="98">
          <cell r="A98" t="str">
            <v>0986-LEGAL ASSISTANCE</v>
          </cell>
          <cell r="B98">
            <v>251</v>
          </cell>
          <cell r="C98">
            <v>1.9937724398690943E-3</v>
          </cell>
          <cell r="D98">
            <v>65</v>
          </cell>
          <cell r="E98">
            <v>186</v>
          </cell>
          <cell r="F98">
            <v>0.74103585657370519</v>
          </cell>
          <cell r="G98">
            <v>59025.406374502229</v>
          </cell>
          <cell r="H98">
            <v>56683.553846153998</v>
          </cell>
          <cell r="I98">
            <v>59843.795698925001</v>
          </cell>
        </row>
        <row r="99">
          <cell r="A99" t="str">
            <v>0996-VETERANS CLAIMS EXAMINING</v>
          </cell>
          <cell r="B99">
            <v>559</v>
          </cell>
          <cell r="C99">
            <v>4.440313919867823E-3</v>
          </cell>
          <cell r="D99">
            <v>333</v>
          </cell>
          <cell r="E99">
            <v>226</v>
          </cell>
          <cell r="F99">
            <v>0.40429338103756707</v>
          </cell>
          <cell r="G99">
            <v>78082.01073345264</v>
          </cell>
          <cell r="H99">
            <v>76332.690690691001</v>
          </cell>
          <cell r="I99">
            <v>80659.548672566001</v>
          </cell>
        </row>
        <row r="100">
          <cell r="A100" t="str">
            <v>1001-GENERAL ARTS AND INFORMATION</v>
          </cell>
          <cell r="B100">
            <v>317</v>
          </cell>
          <cell r="C100">
            <v>2.5180313284402503E-3</v>
          </cell>
          <cell r="D100">
            <v>161</v>
          </cell>
          <cell r="E100">
            <v>156</v>
          </cell>
          <cell r="F100">
            <v>0.49211356466876971</v>
          </cell>
          <cell r="G100">
            <v>108685.37854889575</v>
          </cell>
          <cell r="H100">
            <v>109492.055900621</v>
          </cell>
          <cell r="I100">
            <v>107852.846153846</v>
          </cell>
        </row>
        <row r="101">
          <cell r="A101" t="str">
            <v>1035-PUBLIC AFFAIRS</v>
          </cell>
          <cell r="B101">
            <v>189</v>
          </cell>
          <cell r="C101">
            <v>1.5012868172719473E-3</v>
          </cell>
          <cell r="D101">
            <v>58</v>
          </cell>
          <cell r="E101">
            <v>131</v>
          </cell>
          <cell r="F101">
            <v>0.69312169312169314</v>
          </cell>
          <cell r="G101">
            <v>105136.77248677272</v>
          </cell>
          <cell r="H101">
            <v>100271</v>
          </cell>
          <cell r="I101">
            <v>107291.083969466</v>
          </cell>
        </row>
        <row r="102">
          <cell r="A102" t="str">
            <v>1040-LANGUAGE SPECIALIST</v>
          </cell>
          <cell r="B102">
            <v>171</v>
          </cell>
          <cell r="C102">
            <v>1.3583071203889048E-3</v>
          </cell>
          <cell r="D102">
            <v>74</v>
          </cell>
          <cell r="E102">
            <v>97</v>
          </cell>
          <cell r="F102">
            <v>0.56725146198830412</v>
          </cell>
          <cell r="G102">
            <v>100780.71345029223</v>
          </cell>
          <cell r="H102">
            <v>104989.27027027</v>
          </cell>
          <cell r="I102">
            <v>97570.061855670006</v>
          </cell>
        </row>
        <row r="103">
          <cell r="A103" t="str">
            <v>1101-GENERAL BUSINESS AND INDUSTRY</v>
          </cell>
          <cell r="B103">
            <v>1473</v>
          </cell>
          <cell r="C103">
            <v>1.1700505194928986E-2</v>
          </cell>
          <cell r="D103">
            <v>767</v>
          </cell>
          <cell r="E103">
            <v>706</v>
          </cell>
          <cell r="F103">
            <v>0.47929395790902918</v>
          </cell>
          <cell r="G103">
            <v>98811.699253225117</v>
          </cell>
          <cell r="H103">
            <v>104370.57366362499</v>
          </cell>
          <cell r="I103">
            <v>92772.525495751004</v>
          </cell>
        </row>
        <row r="104">
          <cell r="A104" t="str">
            <v>1102-CONTRACTING</v>
          </cell>
          <cell r="B104">
            <v>2092</v>
          </cell>
          <cell r="C104">
            <v>1.6617418104406954E-2</v>
          </cell>
          <cell r="D104">
            <v>898</v>
          </cell>
          <cell r="E104">
            <v>1194</v>
          </cell>
          <cell r="F104">
            <v>0.57074569789674956</v>
          </cell>
          <cell r="G104">
            <v>102134.17427351688</v>
          </cell>
          <cell r="H104">
            <v>102030.847098214</v>
          </cell>
          <cell r="I104">
            <v>102211.886001676</v>
          </cell>
        </row>
        <row r="105">
          <cell r="A105" t="str">
            <v>1105-PURCHASING</v>
          </cell>
          <cell r="B105">
            <v>157</v>
          </cell>
          <cell r="C105">
            <v>1.2471006894798715E-3</v>
          </cell>
          <cell r="D105">
            <v>76</v>
          </cell>
          <cell r="E105">
            <v>81</v>
          </cell>
          <cell r="F105">
            <v>0.51592356687898089</v>
          </cell>
          <cell r="G105">
            <v>53772.191082802347</v>
          </cell>
          <cell r="H105">
            <v>56615.5</v>
          </cell>
          <cell r="I105">
            <v>51104.395061727999</v>
          </cell>
        </row>
        <row r="106">
          <cell r="A106" t="str">
            <v>1109-GRANTS MANAGEMENT</v>
          </cell>
          <cell r="B106">
            <v>147</v>
          </cell>
          <cell r="C106">
            <v>1.1676675245448479E-3</v>
          </cell>
          <cell r="D106">
            <v>40</v>
          </cell>
          <cell r="E106">
            <v>107</v>
          </cell>
          <cell r="F106">
            <v>0.72789115646258506</v>
          </cell>
          <cell r="G106">
            <v>114004.82993197281</v>
          </cell>
          <cell r="H106">
            <v>108253</v>
          </cell>
          <cell r="I106">
            <v>116155.046728972</v>
          </cell>
        </row>
        <row r="107">
          <cell r="A107" t="str">
            <v>1144-COMMISSARY MANAGEMENT</v>
          </cell>
          <cell r="B107">
            <v>160</v>
          </cell>
          <cell r="C107">
            <v>1.2709306389603787E-3</v>
          </cell>
          <cell r="D107">
            <v>60</v>
          </cell>
          <cell r="E107">
            <v>100</v>
          </cell>
          <cell r="F107">
            <v>0.625</v>
          </cell>
          <cell r="G107">
            <v>69151.7</v>
          </cell>
          <cell r="H107">
            <v>71550.95</v>
          </cell>
          <cell r="I107">
            <v>67712.149999999994</v>
          </cell>
        </row>
        <row r="108">
          <cell r="A108" t="str">
            <v>1152-PRODUCTION CONTROL</v>
          </cell>
          <cell r="B108">
            <v>221</v>
          </cell>
          <cell r="C108">
            <v>1.755472945064023E-3</v>
          </cell>
          <cell r="D108">
            <v>164</v>
          </cell>
          <cell r="E108">
            <v>57</v>
          </cell>
          <cell r="F108">
            <v>0.25791855203619912</v>
          </cell>
          <cell r="G108">
            <v>74067.190045248528</v>
          </cell>
          <cell r="H108">
            <v>76025.926829268006</v>
          </cell>
          <cell r="I108">
            <v>68431.526315789</v>
          </cell>
        </row>
        <row r="109">
          <cell r="A109" t="str">
            <v>1160-FINANCIAL ANALYSIS</v>
          </cell>
          <cell r="B109">
            <v>164</v>
          </cell>
          <cell r="C109">
            <v>1.3027039049343882E-3</v>
          </cell>
          <cell r="D109">
            <v>80</v>
          </cell>
          <cell r="E109">
            <v>84</v>
          </cell>
          <cell r="F109">
            <v>0.51219512195121952</v>
          </cell>
          <cell r="G109">
            <v>162311.67073170713</v>
          </cell>
          <cell r="H109">
            <v>171909.28750000001</v>
          </cell>
          <cell r="I109">
            <v>153171.08333333299</v>
          </cell>
        </row>
        <row r="110">
          <cell r="A110" t="str">
            <v>1165-LOAN SPECIALIST</v>
          </cell>
          <cell r="B110">
            <v>111</v>
          </cell>
          <cell r="C110">
            <v>8.8170813077876275E-4</v>
          </cell>
          <cell r="D110">
            <v>43</v>
          </cell>
          <cell r="E110">
            <v>68</v>
          </cell>
          <cell r="F110">
            <v>0.61261261261261257</v>
          </cell>
          <cell r="G110">
            <v>90206.882882882986</v>
          </cell>
          <cell r="H110">
            <v>91789.488372092994</v>
          </cell>
          <cell r="I110">
            <v>89206.117647059</v>
          </cell>
        </row>
        <row r="111">
          <cell r="A111" t="str">
            <v>1169-INTERNAL REVENUE OFFICER</v>
          </cell>
          <cell r="B111">
            <v>158</v>
          </cell>
          <cell r="C111">
            <v>1.255044005973374E-3</v>
          </cell>
          <cell r="D111">
            <v>78</v>
          </cell>
          <cell r="E111">
            <v>80</v>
          </cell>
          <cell r="F111">
            <v>0.50632911392405067</v>
          </cell>
          <cell r="G111">
            <v>92627.107594936897</v>
          </cell>
          <cell r="H111">
            <v>97450.384615385003</v>
          </cell>
          <cell r="I111">
            <v>87924.412500000006</v>
          </cell>
        </row>
        <row r="112">
          <cell r="A112" t="str">
            <v>1170-REALTY</v>
          </cell>
          <cell r="B112">
            <v>129</v>
          </cell>
          <cell r="C112">
            <v>1.0246878276618054E-3</v>
          </cell>
          <cell r="D112">
            <v>52</v>
          </cell>
          <cell r="E112">
            <v>77</v>
          </cell>
          <cell r="F112">
            <v>0.5968992248062015</v>
          </cell>
          <cell r="G112">
            <v>94374.519379844685</v>
          </cell>
          <cell r="H112">
            <v>90041.442307692007</v>
          </cell>
          <cell r="I112">
            <v>97300.753246752996</v>
          </cell>
        </row>
        <row r="113">
          <cell r="A113" t="str">
            <v>1173-HOUSING MANAGEMENT</v>
          </cell>
          <cell r="B113">
            <v>192</v>
          </cell>
          <cell r="C113">
            <v>1.5251167667524545E-3</v>
          </cell>
          <cell r="D113">
            <v>115</v>
          </cell>
          <cell r="E113">
            <v>77</v>
          </cell>
          <cell r="F113">
            <v>0.40104166666666669</v>
          </cell>
          <cell r="G113">
            <v>61150.307291666591</v>
          </cell>
          <cell r="H113">
            <v>62229.443478260997</v>
          </cell>
          <cell r="I113">
            <v>59538.610389610003</v>
          </cell>
        </row>
        <row r="114">
          <cell r="A114" t="str">
            <v>1224-PATENT EXAMINING</v>
          </cell>
          <cell r="B114">
            <v>2853</v>
          </cell>
          <cell r="C114">
            <v>2.2662281955962253E-2</v>
          </cell>
          <cell r="D114">
            <v>2127</v>
          </cell>
          <cell r="E114">
            <v>726</v>
          </cell>
          <cell r="F114">
            <v>0.25446898002103052</v>
          </cell>
          <cell r="G114">
            <v>133910.2278303538</v>
          </cell>
          <cell r="H114">
            <v>134543.54583921001</v>
          </cell>
          <cell r="I114">
            <v>132054.763085399</v>
          </cell>
        </row>
        <row r="115">
          <cell r="A115" t="str">
            <v>1301-GENERAL PHYSICAL SCIENCE</v>
          </cell>
          <cell r="B115">
            <v>539</v>
          </cell>
          <cell r="C115">
            <v>4.2814475899977762E-3</v>
          </cell>
          <cell r="D115">
            <v>323</v>
          </cell>
          <cell r="E115">
            <v>216</v>
          </cell>
          <cell r="F115">
            <v>0.4007421150278293</v>
          </cell>
          <cell r="G115">
            <v>131165.74768089078</v>
          </cell>
          <cell r="H115">
            <v>135874.42105263201</v>
          </cell>
          <cell r="I115">
            <v>124124.53703703699</v>
          </cell>
        </row>
        <row r="116">
          <cell r="A116" t="str">
            <v>1310-PHYSICS</v>
          </cell>
          <cell r="B116">
            <v>152</v>
          </cell>
          <cell r="C116">
            <v>1.2073841070123598E-3</v>
          </cell>
          <cell r="D116">
            <v>122</v>
          </cell>
          <cell r="E116">
            <v>30</v>
          </cell>
          <cell r="F116">
            <v>0.19736842105263158</v>
          </cell>
          <cell r="G116">
            <v>141860.34868421039</v>
          </cell>
          <cell r="H116">
            <v>144158.557377049</v>
          </cell>
          <cell r="I116">
            <v>132514.29999999999</v>
          </cell>
        </row>
        <row r="117">
          <cell r="A117" t="str">
            <v>1311-PHYSICAL SCIENCE TECHNICIAN</v>
          </cell>
          <cell r="B117">
            <v>146</v>
          </cell>
          <cell r="C117">
            <v>1.1597242080513457E-3</v>
          </cell>
          <cell r="D117">
            <v>95</v>
          </cell>
          <cell r="E117">
            <v>51</v>
          </cell>
          <cell r="F117">
            <v>0.34931506849315069</v>
          </cell>
          <cell r="G117">
            <v>69897.082191780457</v>
          </cell>
          <cell r="H117">
            <v>73845.126315789006</v>
          </cell>
          <cell r="I117">
            <v>62542.882352941</v>
          </cell>
        </row>
        <row r="118">
          <cell r="A118" t="str">
            <v>1320-CHEMISTRY</v>
          </cell>
          <cell r="B118">
            <v>934</v>
          </cell>
          <cell r="C118">
            <v>7.4190576049312108E-3</v>
          </cell>
          <cell r="D118">
            <v>518</v>
          </cell>
          <cell r="E118">
            <v>416</v>
          </cell>
          <cell r="F118">
            <v>0.44539614561027835</v>
          </cell>
          <cell r="G118">
            <v>126426.25374732353</v>
          </cell>
          <cell r="H118">
            <v>130110.27992278</v>
          </cell>
          <cell r="I118">
            <v>121838.93269230799</v>
          </cell>
        </row>
        <row r="119">
          <cell r="A119" t="str">
            <v>1515-OPERATIONS RESEARCH</v>
          </cell>
          <cell r="B119">
            <v>421</v>
          </cell>
          <cell r="C119">
            <v>3.3441362437644966E-3</v>
          </cell>
          <cell r="D119">
            <v>279</v>
          </cell>
          <cell r="E119">
            <v>142</v>
          </cell>
          <cell r="F119">
            <v>0.33729216152019004</v>
          </cell>
          <cell r="G119">
            <v>124751.38954869358</v>
          </cell>
          <cell r="H119">
            <v>126450.55913978499</v>
          </cell>
          <cell r="I119">
            <v>121412.88028169</v>
          </cell>
        </row>
        <row r="120">
          <cell r="A120" t="str">
            <v>1529-MATHEMATICAL STATISTICS</v>
          </cell>
          <cell r="B120">
            <v>373</v>
          </cell>
          <cell r="C120">
            <v>2.9628570520763829E-3</v>
          </cell>
          <cell r="D120">
            <v>163</v>
          </cell>
          <cell r="E120">
            <v>210</v>
          </cell>
          <cell r="F120">
            <v>0.5630026809651475</v>
          </cell>
          <cell r="G120">
            <v>135555.55764075063</v>
          </cell>
          <cell r="H120">
            <v>134961.86503067499</v>
          </cell>
          <cell r="I120">
            <v>136016.376190476</v>
          </cell>
        </row>
        <row r="121">
          <cell r="A121" t="str">
            <v>1530-STATISTICS</v>
          </cell>
          <cell r="B121">
            <v>337</v>
          </cell>
          <cell r="C121">
            <v>2.6768976583102979E-3</v>
          </cell>
          <cell r="D121">
            <v>146</v>
          </cell>
          <cell r="E121">
            <v>191</v>
          </cell>
          <cell r="F121">
            <v>0.56676557863501487</v>
          </cell>
          <cell r="G121">
            <v>118813.43620178051</v>
          </cell>
          <cell r="H121">
            <v>117785.383561644</v>
          </cell>
          <cell r="I121">
            <v>119599.277486911</v>
          </cell>
        </row>
        <row r="122">
          <cell r="A122" t="str">
            <v>1550-COMPUTER SCIENCE</v>
          </cell>
          <cell r="B122">
            <v>1496</v>
          </cell>
          <cell r="C122">
            <v>1.188320147427954E-2</v>
          </cell>
          <cell r="D122">
            <v>1036</v>
          </cell>
          <cell r="E122">
            <v>460</v>
          </cell>
          <cell r="F122">
            <v>0.30748663101604279</v>
          </cell>
          <cell r="G122">
            <v>115816.7680481282</v>
          </cell>
          <cell r="H122">
            <v>113837.304054054</v>
          </cell>
          <cell r="I122">
            <v>120274.86521739099</v>
          </cell>
        </row>
        <row r="123">
          <cell r="A123" t="str">
            <v>1601-EQUIPMENT FACILITIES, AND SERVICES</v>
          </cell>
          <cell r="B123">
            <v>304</v>
          </cell>
          <cell r="C123">
            <v>2.4147682140247197E-3</v>
          </cell>
          <cell r="D123">
            <v>269</v>
          </cell>
          <cell r="E123">
            <v>35</v>
          </cell>
          <cell r="F123">
            <v>0.11513157894736842</v>
          </cell>
          <cell r="G123">
            <v>96914.723684210447</v>
          </cell>
          <cell r="H123">
            <v>97092.598513011006</v>
          </cell>
          <cell r="I123">
            <v>95547.628571428999</v>
          </cell>
        </row>
        <row r="124">
          <cell r="A124" t="str">
            <v>1640-FACILITY OPERATIONS SERVICES</v>
          </cell>
          <cell r="B124">
            <v>116</v>
          </cell>
          <cell r="C124">
            <v>9.2142471324627455E-4</v>
          </cell>
          <cell r="D124">
            <v>104</v>
          </cell>
          <cell r="E124">
            <v>12</v>
          </cell>
          <cell r="F124">
            <v>0.10344827586206896</v>
          </cell>
          <cell r="G124">
            <v>90343.267241379042</v>
          </cell>
          <cell r="H124">
            <v>89010.317307692007</v>
          </cell>
          <cell r="I124">
            <v>101895.5</v>
          </cell>
        </row>
        <row r="125">
          <cell r="A125" t="str">
            <v>1670-EQUIPMENT SERVICES</v>
          </cell>
          <cell r="B125">
            <v>240</v>
          </cell>
          <cell r="C125">
            <v>1.9063959584405682E-3</v>
          </cell>
          <cell r="D125">
            <v>210</v>
          </cell>
          <cell r="E125">
            <v>30</v>
          </cell>
          <cell r="F125">
            <v>0.125</v>
          </cell>
          <cell r="G125">
            <v>85865.233333333366</v>
          </cell>
          <cell r="H125">
            <v>86934.261904761996</v>
          </cell>
          <cell r="I125">
            <v>78382.033333333005</v>
          </cell>
        </row>
        <row r="126">
          <cell r="A126" t="str">
            <v>1701-GENERAL EDUCATION AND TRAINING</v>
          </cell>
          <cell r="B126">
            <v>302</v>
          </cell>
          <cell r="C126">
            <v>2.3988815810377147E-3</v>
          </cell>
          <cell r="D126">
            <v>105</v>
          </cell>
          <cell r="E126">
            <v>197</v>
          </cell>
          <cell r="F126">
            <v>0.65231788079470199</v>
          </cell>
          <cell r="G126">
            <v>110351.72516556333</v>
          </cell>
          <cell r="H126">
            <v>118972.266666667</v>
          </cell>
          <cell r="I126">
            <v>105757.020304569</v>
          </cell>
        </row>
        <row r="127">
          <cell r="A127" t="str">
            <v>1702-EDUCATION AND TRAINING TECHNICIAN</v>
          </cell>
          <cell r="B127">
            <v>251</v>
          </cell>
          <cell r="C127">
            <v>1.9937724398690943E-3</v>
          </cell>
          <cell r="D127">
            <v>48</v>
          </cell>
          <cell r="E127">
            <v>203</v>
          </cell>
          <cell r="F127">
            <v>0.80876494023904377</v>
          </cell>
          <cell r="G127">
            <v>49267.786497573914</v>
          </cell>
          <cell r="H127">
            <v>56243.270833333001</v>
          </cell>
          <cell r="I127">
            <v>47618.410891088999</v>
          </cell>
        </row>
        <row r="128">
          <cell r="A128" t="str">
            <v>1712-TRAINING INSTRUCTION</v>
          </cell>
          <cell r="B128">
            <v>231</v>
          </cell>
          <cell r="C128">
            <v>1.8349061099990468E-3</v>
          </cell>
          <cell r="D128">
            <v>180</v>
          </cell>
          <cell r="E128">
            <v>51</v>
          </cell>
          <cell r="F128">
            <v>0.22077922077922077</v>
          </cell>
          <cell r="G128">
            <v>84094.432900433079</v>
          </cell>
          <cell r="H128">
            <v>83272.266666666997</v>
          </cell>
          <cell r="I128">
            <v>86996.196078431007</v>
          </cell>
        </row>
        <row r="129">
          <cell r="A129" t="str">
            <v>1801-GENERAL INSPECTION, INVESTIGATION, ENFORCEMENT, AND COMPLIANCE SERIES</v>
          </cell>
          <cell r="B129">
            <v>2273</v>
          </cell>
          <cell r="C129">
            <v>1.8055158389730881E-2</v>
          </cell>
          <cell r="D129">
            <v>1384</v>
          </cell>
          <cell r="E129">
            <v>889</v>
          </cell>
          <cell r="F129">
            <v>0.39111306643202814</v>
          </cell>
          <cell r="G129">
            <v>101446.32570312818</v>
          </cell>
          <cell r="H129">
            <v>100416.323210412</v>
          </cell>
          <cell r="I129">
            <v>103049.83914510701</v>
          </cell>
        </row>
        <row r="130">
          <cell r="A130" t="str">
            <v>1802-COMPLIANCE INSPECTION AND SUPPORT</v>
          </cell>
          <cell r="B130">
            <v>3302</v>
          </cell>
          <cell r="C130">
            <v>2.6228831061544815E-2</v>
          </cell>
          <cell r="D130">
            <v>2133</v>
          </cell>
          <cell r="E130">
            <v>1169</v>
          </cell>
          <cell r="F130">
            <v>0.35402786190187763</v>
          </cell>
          <cell r="G130">
            <v>48490.940340167406</v>
          </cell>
          <cell r="H130">
            <v>48408.331144465003</v>
          </cell>
          <cell r="I130">
            <v>48641.672089041</v>
          </cell>
        </row>
        <row r="131">
          <cell r="A131" t="str">
            <v>1811-CRIMINAL INVESTIGATION</v>
          </cell>
          <cell r="B131">
            <v>1623</v>
          </cell>
          <cell r="C131">
            <v>1.2892002668954341E-2</v>
          </cell>
          <cell r="D131">
            <v>1270</v>
          </cell>
          <cell r="E131">
            <v>353</v>
          </cell>
          <cell r="F131">
            <v>0.21749845964263709</v>
          </cell>
          <cell r="G131">
            <v>118272.08009858243</v>
          </cell>
          <cell r="H131">
            <v>118699.54724409401</v>
          </cell>
          <cell r="I131">
            <v>116734.16713880999</v>
          </cell>
        </row>
        <row r="132">
          <cell r="A132" t="str">
            <v>1825-AVIATION SAFETY</v>
          </cell>
          <cell r="B132">
            <v>104</v>
          </cell>
          <cell r="C132">
            <v>8.2610491532424622E-4</v>
          </cell>
          <cell r="D132">
            <v>90</v>
          </cell>
          <cell r="E132">
            <v>14</v>
          </cell>
          <cell r="F132">
            <v>0.13461538461538461</v>
          </cell>
          <cell r="G132">
            <v>122448.19230769193</v>
          </cell>
          <cell r="H132">
            <v>124326.144444444</v>
          </cell>
          <cell r="I132">
            <v>110375.642857143</v>
          </cell>
        </row>
        <row r="133">
          <cell r="A133" t="str">
            <v>1862-CONSUMER SAFETY INSPECTION</v>
          </cell>
          <cell r="B133">
            <v>194</v>
          </cell>
          <cell r="C133">
            <v>1.5410033997394592E-3</v>
          </cell>
          <cell r="D133">
            <v>131</v>
          </cell>
          <cell r="E133">
            <v>63</v>
          </cell>
          <cell r="F133">
            <v>0.32474226804123713</v>
          </cell>
          <cell r="G133">
            <v>62983.92783505148</v>
          </cell>
          <cell r="H133">
            <v>63257.251908396996</v>
          </cell>
          <cell r="I133">
            <v>62415.587301587002</v>
          </cell>
        </row>
        <row r="134">
          <cell r="A134" t="str">
            <v>1895-CUSTOMS AND BORDER PROTECTION</v>
          </cell>
          <cell r="B134">
            <v>1732</v>
          </cell>
          <cell r="C134">
            <v>1.37578241667461E-2</v>
          </cell>
          <cell r="D134">
            <v>1443</v>
          </cell>
          <cell r="E134">
            <v>289</v>
          </cell>
          <cell r="F134">
            <v>0.16685912240184758</v>
          </cell>
          <cell r="G134">
            <v>99103.46709006968</v>
          </cell>
          <cell r="H134">
            <v>99279.838530838999</v>
          </cell>
          <cell r="I134">
            <v>98222.830449827001</v>
          </cell>
        </row>
        <row r="135">
          <cell r="A135" t="str">
            <v>1896-BORDER PATROL ENFORCEMENT SERIES</v>
          </cell>
          <cell r="B135">
            <v>191</v>
          </cell>
          <cell r="C135">
            <v>1.5171734502589522E-3</v>
          </cell>
          <cell r="D135">
            <v>184</v>
          </cell>
          <cell r="E135">
            <v>7</v>
          </cell>
          <cell r="F135">
            <v>3.6649214659685861E-2</v>
          </cell>
          <cell r="G135">
            <v>96201.303664921739</v>
          </cell>
          <cell r="H135">
            <v>96457.711956522005</v>
          </cell>
          <cell r="I135">
            <v>89461.428571429002</v>
          </cell>
        </row>
        <row r="136">
          <cell r="A136" t="str">
            <v>1910-QUALITY ASSURANCE</v>
          </cell>
          <cell r="B136">
            <v>354</v>
          </cell>
          <cell r="C136">
            <v>2.8119340386998379E-3</v>
          </cell>
          <cell r="D136">
            <v>294</v>
          </cell>
          <cell r="E136">
            <v>60</v>
          </cell>
          <cell r="F136">
            <v>0.16949152542372881</v>
          </cell>
          <cell r="G136">
            <v>89570.610169491454</v>
          </cell>
          <cell r="H136">
            <v>88418.275510203996</v>
          </cell>
          <cell r="I136">
            <v>95217.05</v>
          </cell>
        </row>
        <row r="137">
          <cell r="A137" t="str">
            <v>2001-GENERAL SUPPLY</v>
          </cell>
          <cell r="B137">
            <v>215</v>
          </cell>
          <cell r="C137">
            <v>1.7078130461030089E-3</v>
          </cell>
          <cell r="D137">
            <v>165</v>
          </cell>
          <cell r="E137">
            <v>50</v>
          </cell>
          <cell r="F137">
            <v>0.23255813953488372</v>
          </cell>
          <cell r="G137">
            <v>74749.432558139524</v>
          </cell>
          <cell r="H137">
            <v>74813.399999999994</v>
          </cell>
          <cell r="I137">
            <v>74538.34</v>
          </cell>
        </row>
        <row r="138">
          <cell r="A138" t="str">
            <v>2003-SUPPLY PROGRAM MANAGEMENT</v>
          </cell>
          <cell r="B138">
            <v>217</v>
          </cell>
          <cell r="C138">
            <v>1.7236996790900136E-3</v>
          </cell>
          <cell r="D138">
            <v>150</v>
          </cell>
          <cell r="E138">
            <v>67</v>
          </cell>
          <cell r="F138">
            <v>0.30875576036866359</v>
          </cell>
          <cell r="G138">
            <v>83899.451612903504</v>
          </cell>
          <cell r="H138">
            <v>81576.746666666993</v>
          </cell>
          <cell r="I138">
            <v>89099.537313433</v>
          </cell>
        </row>
        <row r="139">
          <cell r="A139" t="str">
            <v>2005-SUPPLY CLERICAL AND TECHNICIAN</v>
          </cell>
          <cell r="B139">
            <v>503</v>
          </cell>
          <cell r="C139">
            <v>3.9954881962316908E-3</v>
          </cell>
          <cell r="D139">
            <v>328</v>
          </cell>
          <cell r="E139">
            <v>175</v>
          </cell>
          <cell r="F139">
            <v>0.34791252485089463</v>
          </cell>
          <cell r="G139">
            <v>49818.757923722034</v>
          </cell>
          <cell r="H139">
            <v>50390.987804878001</v>
          </cell>
          <cell r="I139">
            <v>48746.235632183998</v>
          </cell>
        </row>
        <row r="140">
          <cell r="A140" t="str">
            <v>2010-INVENTORY MANAGEMENT</v>
          </cell>
          <cell r="B140">
            <v>309</v>
          </cell>
          <cell r="C140">
            <v>2.4544847964922314E-3</v>
          </cell>
          <cell r="D140">
            <v>202</v>
          </cell>
          <cell r="E140">
            <v>107</v>
          </cell>
          <cell r="F140">
            <v>0.34627831715210355</v>
          </cell>
          <cell r="G140">
            <v>71739.57281553412</v>
          </cell>
          <cell r="H140">
            <v>73566.886138614005</v>
          </cell>
          <cell r="I140">
            <v>68289.878504673004</v>
          </cell>
        </row>
        <row r="141">
          <cell r="A141" t="str">
            <v>2101-TRANSPORTATION SPECIALIST</v>
          </cell>
          <cell r="B141">
            <v>406</v>
          </cell>
          <cell r="C141">
            <v>3.2249864963619611E-3</v>
          </cell>
          <cell r="D141">
            <v>338</v>
          </cell>
          <cell r="E141">
            <v>68</v>
          </cell>
          <cell r="F141">
            <v>0.16748768472906403</v>
          </cell>
          <cell r="G141">
            <v>108165.130541872</v>
          </cell>
          <cell r="H141">
            <v>108050.37573964499</v>
          </cell>
          <cell r="I141">
            <v>108735.529411765</v>
          </cell>
        </row>
        <row r="142">
          <cell r="A142" t="str">
            <v>2102-TRANSPORTATION CLERK AND ASSISTANT</v>
          </cell>
          <cell r="B142">
            <v>193</v>
          </cell>
          <cell r="C142">
            <v>1.5330600832459569E-3</v>
          </cell>
          <cell r="D142">
            <v>99</v>
          </cell>
          <cell r="E142">
            <v>94</v>
          </cell>
          <cell r="F142">
            <v>0.48704663212435234</v>
          </cell>
          <cell r="G142">
            <v>50760.549222797781</v>
          </cell>
          <cell r="H142">
            <v>51363.040404040003</v>
          </cell>
          <cell r="I142">
            <v>50126.010638298001</v>
          </cell>
        </row>
        <row r="143">
          <cell r="A143" t="str">
            <v>2152-AIR TRAFFIC CONTROL</v>
          </cell>
          <cell r="B143">
            <v>635</v>
          </cell>
          <cell r="C143">
            <v>5.0440059733740028E-3</v>
          </cell>
          <cell r="D143">
            <v>510</v>
          </cell>
          <cell r="E143">
            <v>125</v>
          </cell>
          <cell r="F143">
            <v>0.19685039370078741</v>
          </cell>
          <cell r="G143">
            <v>128283.36692913409</v>
          </cell>
          <cell r="H143">
            <v>128936.729411765</v>
          </cell>
          <cell r="I143">
            <v>125617.648</v>
          </cell>
        </row>
        <row r="144">
          <cell r="A144" t="str">
            <v>2210-INFORMATION TECHNOLOGY MANAGEMENT</v>
          </cell>
          <cell r="B144">
            <v>9112</v>
          </cell>
          <cell r="C144">
            <v>7.2379499888793566E-2</v>
          </cell>
          <cell r="D144">
            <v>6207</v>
          </cell>
          <cell r="E144">
            <v>2905</v>
          </cell>
          <cell r="F144">
            <v>0.3188103599648815</v>
          </cell>
          <cell r="G144">
            <v>123706.1001548536</v>
          </cell>
          <cell r="H144">
            <v>123264.784850927</v>
          </cell>
          <cell r="I144">
            <v>124649.04132231401</v>
          </cell>
        </row>
        <row r="145">
          <cell r="A145" t="str">
            <v>Other-- Occupations less than 100</v>
          </cell>
          <cell r="B145">
            <v>6342</v>
          </cell>
          <cell r="C145">
            <v>5.0376513201792011E-2</v>
          </cell>
          <cell r="D145">
            <v>3410</v>
          </cell>
          <cell r="E145">
            <v>2932</v>
          </cell>
          <cell r="F145">
            <v>0.46231472721538946</v>
          </cell>
          <cell r="G145">
            <v>95258.631680857798</v>
          </cell>
          <cell r="H145">
            <v>98347.87785337244</v>
          </cell>
          <cell r="I145">
            <v>91665.749877216935</v>
          </cell>
        </row>
      </sheetData>
      <sheetData sheetId="2">
        <row r="8">
          <cell r="A8" t="str">
            <v>0006-CORRECTIONAL INSTITUTION ADMINISTRATION</v>
          </cell>
          <cell r="B8">
            <v>454</v>
          </cell>
          <cell r="C8">
            <v>1.3607521902415484E-3</v>
          </cell>
          <cell r="D8">
            <v>198</v>
          </cell>
          <cell r="E8">
            <v>256</v>
          </cell>
          <cell r="F8">
            <v>0.56387665198237891</v>
          </cell>
          <cell r="G8">
            <v>106843.05506607945</v>
          </cell>
          <cell r="H8">
            <v>110214.060606061</v>
          </cell>
          <cell r="I8">
            <v>104235.79296875</v>
          </cell>
        </row>
        <row r="9">
          <cell r="A9" t="str">
            <v>0007-CORRECTIONAL OFFICER</v>
          </cell>
          <cell r="B9">
            <v>3606</v>
          </cell>
          <cell r="C9">
            <v>1.0808088982403137E-2</v>
          </cell>
          <cell r="D9">
            <v>2366</v>
          </cell>
          <cell r="E9">
            <v>1240</v>
          </cell>
          <cell r="F9">
            <v>0.34387132556849698</v>
          </cell>
          <cell r="G9">
            <v>61141.589380055782</v>
          </cell>
          <cell r="H9">
            <v>62417.679101314003</v>
          </cell>
          <cell r="I9">
            <v>58706.727863526001</v>
          </cell>
        </row>
        <row r="10">
          <cell r="A10" t="str">
            <v>0018-SAFETY AND OCCUPATIONAL HEALTH MANAGEMENT</v>
          </cell>
          <cell r="B10">
            <v>825</v>
          </cell>
          <cell r="C10">
            <v>2.4727325042935627E-3</v>
          </cell>
          <cell r="D10">
            <v>627</v>
          </cell>
          <cell r="E10">
            <v>198</v>
          </cell>
          <cell r="F10">
            <v>0.24</v>
          </cell>
          <cell r="G10">
            <v>95334.996363636397</v>
          </cell>
          <cell r="H10">
            <v>93500.441786284006</v>
          </cell>
          <cell r="I10">
            <v>101144.41919191901</v>
          </cell>
        </row>
        <row r="11">
          <cell r="A11" t="str">
            <v>0020-COMMUNITY PLANNING</v>
          </cell>
          <cell r="B11">
            <v>111</v>
          </cell>
          <cell r="C11">
            <v>3.3269491875949754E-4</v>
          </cell>
          <cell r="D11">
            <v>64</v>
          </cell>
          <cell r="E11">
            <v>47</v>
          </cell>
          <cell r="F11">
            <v>0.42342342342342343</v>
          </cell>
          <cell r="G11">
            <v>103629.80180180176</v>
          </cell>
          <cell r="H11">
            <v>105940.25</v>
          </cell>
          <cell r="I11">
            <v>100483.65957446799</v>
          </cell>
        </row>
        <row r="12">
          <cell r="A12" t="str">
            <v>0025-PARK RANGER</v>
          </cell>
          <cell r="B12">
            <v>112</v>
          </cell>
          <cell r="C12">
            <v>3.3569217027985338E-4</v>
          </cell>
          <cell r="D12">
            <v>61</v>
          </cell>
          <cell r="E12">
            <v>51</v>
          </cell>
          <cell r="F12">
            <v>0.45535714285714285</v>
          </cell>
          <cell r="G12">
            <v>86376.464285714246</v>
          </cell>
          <cell r="H12">
            <v>83406.721311475005</v>
          </cell>
          <cell r="I12">
            <v>89928.509803922003</v>
          </cell>
        </row>
        <row r="13">
          <cell r="A13" t="str">
            <v>0028-ENVIRONMENTAL PROTECTION SPECIALIST</v>
          </cell>
          <cell r="B13">
            <v>546</v>
          </cell>
          <cell r="C13">
            <v>1.6364993301142851E-3</v>
          </cell>
          <cell r="D13">
            <v>267</v>
          </cell>
          <cell r="E13">
            <v>279</v>
          </cell>
          <cell r="F13">
            <v>0.51098901098901095</v>
          </cell>
          <cell r="G13">
            <v>103678.62637362596</v>
          </cell>
          <cell r="H13">
            <v>93186.142322097003</v>
          </cell>
          <cell r="I13">
            <v>113719.82078853001</v>
          </cell>
        </row>
        <row r="14">
          <cell r="A14" t="str">
            <v>0060-CHAPLAIN</v>
          </cell>
          <cell r="B14">
            <v>263</v>
          </cell>
          <cell r="C14">
            <v>7.8827714985358428E-4</v>
          </cell>
          <cell r="D14">
            <v>206</v>
          </cell>
          <cell r="E14">
            <v>57</v>
          </cell>
          <cell r="F14">
            <v>0.21673003802281368</v>
          </cell>
          <cell r="G14">
            <v>94048.711026616089</v>
          </cell>
          <cell r="H14">
            <v>95153.296116504993</v>
          </cell>
          <cell r="I14">
            <v>90056.701754385998</v>
          </cell>
        </row>
        <row r="15">
          <cell r="A15" t="str">
            <v>0080-SECURITY ADMINISTRATION</v>
          </cell>
          <cell r="B15">
            <v>3853</v>
          </cell>
          <cell r="C15">
            <v>1.1548410107931027E-2</v>
          </cell>
          <cell r="D15">
            <v>2031</v>
          </cell>
          <cell r="E15">
            <v>1822</v>
          </cell>
          <cell r="F15">
            <v>0.47287827666753179</v>
          </cell>
          <cell r="G15">
            <v>102608.46483259807</v>
          </cell>
          <cell r="H15">
            <v>102548.24519940899</v>
          </cell>
          <cell r="I15">
            <v>102675.592206367</v>
          </cell>
        </row>
        <row r="16">
          <cell r="A16" t="str">
            <v>0081-FIRE PROTECTION AND PREVENTION</v>
          </cell>
          <cell r="B16">
            <v>466</v>
          </cell>
          <cell r="C16">
            <v>1.3967192084858185E-3</v>
          </cell>
          <cell r="D16">
            <v>456</v>
          </cell>
          <cell r="E16">
            <v>10</v>
          </cell>
          <cell r="F16">
            <v>2.1459227467811159E-2</v>
          </cell>
          <cell r="G16">
            <v>59974.635193132912</v>
          </cell>
          <cell r="H16">
            <v>60124.817982455999</v>
          </cell>
          <cell r="I16">
            <v>53126.3</v>
          </cell>
        </row>
        <row r="17">
          <cell r="A17" t="str">
            <v>0083-POLICE</v>
          </cell>
          <cell r="B17">
            <v>2453</v>
          </cell>
          <cell r="C17">
            <v>7.3522579794328604E-3</v>
          </cell>
          <cell r="D17">
            <v>2158</v>
          </cell>
          <cell r="E17">
            <v>295</v>
          </cell>
          <cell r="F17">
            <v>0.12026090501426824</v>
          </cell>
          <cell r="G17">
            <v>69590.517855971077</v>
          </cell>
          <cell r="H17">
            <v>68983.100232019002</v>
          </cell>
          <cell r="I17">
            <v>74033.932203389995</v>
          </cell>
        </row>
        <row r="18">
          <cell r="A18" t="str">
            <v>0085-SECURITY GUARD</v>
          </cell>
          <cell r="B18">
            <v>1352</v>
          </cell>
          <cell r="C18">
            <v>4.0522840555210875E-3</v>
          </cell>
          <cell r="D18">
            <v>1075</v>
          </cell>
          <cell r="E18">
            <v>277</v>
          </cell>
          <cell r="F18">
            <v>0.20488165680473372</v>
          </cell>
          <cell r="G18">
            <v>49732.956360946395</v>
          </cell>
          <cell r="H18">
            <v>49550.237209302002</v>
          </cell>
          <cell r="I18">
            <v>50442.064981948999</v>
          </cell>
        </row>
        <row r="19">
          <cell r="A19" t="str">
            <v>0086-SECURITY CLERICAL AND ASSISTANCE</v>
          </cell>
          <cell r="B19">
            <v>964</v>
          </cell>
          <cell r="C19">
            <v>2.8893504656230238E-3</v>
          </cell>
          <cell r="D19">
            <v>465</v>
          </cell>
          <cell r="E19">
            <v>499</v>
          </cell>
          <cell r="F19">
            <v>0.51763485477178428</v>
          </cell>
          <cell r="G19">
            <v>49381.501037344504</v>
          </cell>
          <cell r="H19">
            <v>49374.660215053998</v>
          </cell>
          <cell r="I19">
            <v>49387.875751503001</v>
          </cell>
        </row>
        <row r="20">
          <cell r="A20" t="str">
            <v>0089-EMERGENCY MANAGEMENT SPECIALIST</v>
          </cell>
          <cell r="B20">
            <v>452</v>
          </cell>
          <cell r="C20">
            <v>1.3547576872008369E-3</v>
          </cell>
          <cell r="D20">
            <v>305</v>
          </cell>
          <cell r="E20">
            <v>147</v>
          </cell>
          <cell r="F20">
            <v>0.3252212389380531</v>
          </cell>
          <cell r="G20">
            <v>113668.33849557553</v>
          </cell>
          <cell r="H20">
            <v>114491.072131148</v>
          </cell>
          <cell r="I20">
            <v>111961.30612244899</v>
          </cell>
        </row>
        <row r="21">
          <cell r="A21" t="str">
            <v>0101-SOCIAL SCIENCE</v>
          </cell>
          <cell r="B21">
            <v>3661</v>
          </cell>
          <cell r="C21">
            <v>1.0972937816022706E-2</v>
          </cell>
          <cell r="D21">
            <v>1103</v>
          </cell>
          <cell r="E21">
            <v>2558</v>
          </cell>
          <cell r="F21">
            <v>0.6987161977601748</v>
          </cell>
          <cell r="G21">
            <v>87959.15869897083</v>
          </cell>
          <cell r="H21">
            <v>86637.404178020006</v>
          </cell>
          <cell r="I21">
            <v>88529.094287950007</v>
          </cell>
        </row>
        <row r="22">
          <cell r="A22" t="str">
            <v>0102-SOCIAL SCIENCE AID AND TECHNICIAN</v>
          </cell>
          <cell r="B22">
            <v>582</v>
          </cell>
          <cell r="C22">
            <v>1.7444003848470953E-3</v>
          </cell>
          <cell r="D22">
            <v>441</v>
          </cell>
          <cell r="E22">
            <v>141</v>
          </cell>
          <cell r="F22">
            <v>0.2422680412371134</v>
          </cell>
          <cell r="G22">
            <v>59191.367018119701</v>
          </cell>
          <cell r="H22">
            <v>59198.604545454997</v>
          </cell>
          <cell r="I22">
            <v>59168.730496454002</v>
          </cell>
        </row>
        <row r="23">
          <cell r="A23" t="str">
            <v>0105-SOCIAL INSURANCE ADMINISTRATION</v>
          </cell>
          <cell r="B23">
            <v>6762</v>
          </cell>
          <cell r="C23">
            <v>2.0267414780646146E-2</v>
          </cell>
          <cell r="D23">
            <v>1700</v>
          </cell>
          <cell r="E23">
            <v>5062</v>
          </cell>
          <cell r="F23">
            <v>0.74859509020999704</v>
          </cell>
          <cell r="G23">
            <v>88139.304199941194</v>
          </cell>
          <cell r="H23">
            <v>87249.287647058998</v>
          </cell>
          <cell r="I23">
            <v>88438.203476887007</v>
          </cell>
        </row>
        <row r="24">
          <cell r="A24" t="str">
            <v>0107-HEALTH INSURANCE ADMINISTRATION</v>
          </cell>
          <cell r="B24">
            <v>813</v>
          </cell>
          <cell r="C24">
            <v>2.4367654860492929E-3</v>
          </cell>
          <cell r="D24">
            <v>161</v>
          </cell>
          <cell r="E24">
            <v>652</v>
          </cell>
          <cell r="F24">
            <v>0.80196801968019682</v>
          </cell>
          <cell r="G24">
            <v>118733.42066420641</v>
          </cell>
          <cell r="H24">
            <v>117555.645962733</v>
          </cell>
          <cell r="I24">
            <v>119024.251533742</v>
          </cell>
        </row>
        <row r="25">
          <cell r="A25" t="str">
            <v>0110-ECONOMIST</v>
          </cell>
          <cell r="B25">
            <v>322</v>
          </cell>
          <cell r="C25">
            <v>9.6511498955457846E-4</v>
          </cell>
          <cell r="D25">
            <v>173</v>
          </cell>
          <cell r="E25">
            <v>149</v>
          </cell>
          <cell r="F25">
            <v>0.46273291925465837</v>
          </cell>
          <cell r="G25">
            <v>116006.27018633515</v>
          </cell>
          <cell r="H25">
            <v>118935.930635838</v>
          </cell>
          <cell r="I25">
            <v>112604.718120805</v>
          </cell>
        </row>
        <row r="26">
          <cell r="A26" t="str">
            <v>0130-FOREIGN AFFAIRS</v>
          </cell>
          <cell r="B26">
            <v>162</v>
          </cell>
          <cell r="C26">
            <v>4.8555474629764507E-4</v>
          </cell>
          <cell r="D26">
            <v>58</v>
          </cell>
          <cell r="E26">
            <v>104</v>
          </cell>
          <cell r="F26">
            <v>0.64197530864197527</v>
          </cell>
          <cell r="G26">
            <v>122875.75368572478</v>
          </cell>
          <cell r="H26">
            <v>116430.724137931</v>
          </cell>
          <cell r="I26">
            <v>126470.09708737901</v>
          </cell>
        </row>
        <row r="27">
          <cell r="A27" t="str">
            <v>0132-INTELLIGENCE</v>
          </cell>
          <cell r="B27">
            <v>1084</v>
          </cell>
          <cell r="C27">
            <v>3.2490206480657239E-3</v>
          </cell>
          <cell r="D27">
            <v>580</v>
          </cell>
          <cell r="E27">
            <v>504</v>
          </cell>
          <cell r="F27">
            <v>0.46494464944649444</v>
          </cell>
          <cell r="G27">
            <v>118459.89022140222</v>
          </cell>
          <cell r="H27">
            <v>119512.87586206901</v>
          </cell>
          <cell r="I27">
            <v>117248.12103174601</v>
          </cell>
        </row>
        <row r="28">
          <cell r="A28" t="str">
            <v>0180-PSYCHOLOGY</v>
          </cell>
          <cell r="B28">
            <v>582</v>
          </cell>
          <cell r="C28">
            <v>1.7444003848470953E-3</v>
          </cell>
          <cell r="D28">
            <v>142</v>
          </cell>
          <cell r="E28">
            <v>440</v>
          </cell>
          <cell r="F28">
            <v>0.75601374570446733</v>
          </cell>
          <cell r="G28">
            <v>114027.0746931761</v>
          </cell>
          <cell r="H28">
            <v>113127.235714286</v>
          </cell>
          <cell r="I28">
            <v>114317.477272727</v>
          </cell>
        </row>
        <row r="29">
          <cell r="A29" t="str">
            <v>0181-PSYCHOLOGY AID AND TECHNICIAN</v>
          </cell>
          <cell r="B29">
            <v>232</v>
          </cell>
          <cell r="C29">
            <v>6.9536235272255346E-4</v>
          </cell>
          <cell r="D29">
            <v>85</v>
          </cell>
          <cell r="E29">
            <v>147</v>
          </cell>
          <cell r="F29">
            <v>0.63362068965517238</v>
          </cell>
          <cell r="G29">
            <v>55565.258620689783</v>
          </cell>
          <cell r="H29">
            <v>54789.258823529002</v>
          </cell>
          <cell r="I29">
            <v>56013.965986395</v>
          </cell>
        </row>
        <row r="30">
          <cell r="A30" t="str">
            <v>0185-SOCIAL WORK</v>
          </cell>
          <cell r="B30">
            <v>3505</v>
          </cell>
          <cell r="C30">
            <v>1.0505366578847198E-2</v>
          </cell>
          <cell r="D30">
            <v>597</v>
          </cell>
          <cell r="E30">
            <v>2908</v>
          </cell>
          <cell r="F30">
            <v>0.82967189728958635</v>
          </cell>
          <cell r="G30">
            <v>85721.505377398513</v>
          </cell>
          <cell r="H30">
            <v>85395.914572864</v>
          </cell>
          <cell r="I30">
            <v>85788.347781218006</v>
          </cell>
        </row>
        <row r="31">
          <cell r="A31" t="str">
            <v>0186-SOCIAL SERVICES AID AND ASSISTANT</v>
          </cell>
          <cell r="B31">
            <v>328</v>
          </cell>
          <cell r="C31">
            <v>9.8309849867671338E-4</v>
          </cell>
          <cell r="D31">
            <v>140</v>
          </cell>
          <cell r="E31">
            <v>188</v>
          </cell>
          <cell r="F31">
            <v>0.57317073170731703</v>
          </cell>
          <cell r="G31">
            <v>52352.666052563094</v>
          </cell>
          <cell r="H31">
            <v>52463.05</v>
          </cell>
          <cell r="I31">
            <v>52270.465240641999</v>
          </cell>
        </row>
        <row r="32">
          <cell r="A32" t="str">
            <v>0188-RECREATION SPECIALIST</v>
          </cell>
          <cell r="B32">
            <v>269</v>
          </cell>
          <cell r="C32">
            <v>8.0626065897571931E-4</v>
          </cell>
          <cell r="D32">
            <v>194</v>
          </cell>
          <cell r="E32">
            <v>75</v>
          </cell>
          <cell r="F32">
            <v>0.27881040892193309</v>
          </cell>
          <cell r="G32">
            <v>67160.598513011326</v>
          </cell>
          <cell r="H32">
            <v>67514.577319588003</v>
          </cell>
          <cell r="I32">
            <v>66244.973333332993</v>
          </cell>
        </row>
        <row r="33">
          <cell r="A33" t="str">
            <v>0189-RECREATION AID AND ASSISTANT</v>
          </cell>
          <cell r="B33">
            <v>111</v>
          </cell>
          <cell r="C33">
            <v>3.3269491875949754E-4</v>
          </cell>
          <cell r="D33">
            <v>72</v>
          </cell>
          <cell r="E33">
            <v>39</v>
          </cell>
          <cell r="F33">
            <v>0.35135135135135137</v>
          </cell>
          <cell r="G33">
            <v>44817.621621621489</v>
          </cell>
          <cell r="H33">
            <v>45217.583333333001</v>
          </cell>
          <cell r="I33">
            <v>44079.230769230999</v>
          </cell>
        </row>
        <row r="34">
          <cell r="A34" t="str">
            <v>0201-HUMAN RESOURCES MANAGEMENT</v>
          </cell>
          <cell r="B34">
            <v>10571</v>
          </cell>
          <cell r="C34">
            <v>3.168394582168152E-2</v>
          </cell>
          <cell r="D34">
            <v>2740</v>
          </cell>
          <cell r="E34">
            <v>7831</v>
          </cell>
          <cell r="F34">
            <v>0.74080030271497488</v>
          </cell>
          <cell r="G34">
            <v>99722.478657809232</v>
          </cell>
          <cell r="H34">
            <v>96119.472435194999</v>
          </cell>
          <cell r="I34">
            <v>100983.139754727</v>
          </cell>
        </row>
        <row r="35">
          <cell r="A35" t="str">
            <v>0203-HUMAN RESOURCES ASSISTANCE</v>
          </cell>
          <cell r="B35">
            <v>2576</v>
          </cell>
          <cell r="C35">
            <v>7.7209199164366277E-3</v>
          </cell>
          <cell r="D35">
            <v>857</v>
          </cell>
          <cell r="E35">
            <v>1719</v>
          </cell>
          <cell r="F35">
            <v>0.66731366459627328</v>
          </cell>
          <cell r="G35">
            <v>49865.833602827995</v>
          </cell>
          <cell r="H35">
            <v>49481.661610267998</v>
          </cell>
          <cell r="I35">
            <v>50057.36088475</v>
          </cell>
        </row>
        <row r="36">
          <cell r="A36" t="str">
            <v>0260-EQUAL EMPLOYMENT OPPORTUNITY</v>
          </cell>
          <cell r="B36">
            <v>1466</v>
          </cell>
          <cell r="C36">
            <v>4.3939707288416525E-3</v>
          </cell>
          <cell r="D36">
            <v>464</v>
          </cell>
          <cell r="E36">
            <v>1002</v>
          </cell>
          <cell r="F36">
            <v>0.68349249658935884</v>
          </cell>
          <cell r="G36">
            <v>112273.97885402407</v>
          </cell>
          <cell r="H36">
            <v>109670.262931034</v>
          </cell>
          <cell r="I36">
            <v>113479.69161676599</v>
          </cell>
        </row>
        <row r="37">
          <cell r="A37" t="str">
            <v>0301-MISCELLANEOUS ADMINISTRATION AND PROGRAM</v>
          </cell>
          <cell r="B37">
            <v>20315</v>
          </cell>
          <cell r="C37">
            <v>6.088916463602876E-2</v>
          </cell>
          <cell r="D37">
            <v>6826</v>
          </cell>
          <cell r="E37">
            <v>13489</v>
          </cell>
          <cell r="F37">
            <v>0.66399212404627128</v>
          </cell>
          <cell r="G37">
            <v>99525.291235133365</v>
          </cell>
          <cell r="H37">
            <v>99629.563223442994</v>
          </cell>
          <cell r="I37">
            <v>99472.525233784007</v>
          </cell>
        </row>
        <row r="38">
          <cell r="A38" t="str">
            <v>0303-MISCELLANEOUS CLERK AND ASSISTANT</v>
          </cell>
          <cell r="B38">
            <v>9712</v>
          </cell>
          <cell r="C38">
            <v>2.9109306765695855E-2</v>
          </cell>
          <cell r="D38">
            <v>2617</v>
          </cell>
          <cell r="E38">
            <v>7095</v>
          </cell>
          <cell r="F38">
            <v>0.73053953871499178</v>
          </cell>
          <cell r="G38">
            <v>52241.601550979351</v>
          </cell>
          <cell r="H38">
            <v>50585.216143840997</v>
          </cell>
          <cell r="I38">
            <v>52852.561467890002</v>
          </cell>
        </row>
        <row r="39">
          <cell r="A39" t="str">
            <v>0304-INFORMATION RECEPTIONIST</v>
          </cell>
          <cell r="B39">
            <v>157</v>
          </cell>
          <cell r="C39">
            <v>4.7056848869586588E-4</v>
          </cell>
          <cell r="D39">
            <v>81</v>
          </cell>
          <cell r="E39">
            <v>76</v>
          </cell>
          <cell r="F39">
            <v>0.48407643312101911</v>
          </cell>
          <cell r="G39">
            <v>38089.821656050655</v>
          </cell>
          <cell r="H39">
            <v>36663.172839505998</v>
          </cell>
          <cell r="I39">
            <v>39610.328947367998</v>
          </cell>
        </row>
        <row r="40">
          <cell r="A40" t="str">
            <v>0305-MAIL AND FILE</v>
          </cell>
          <cell r="B40">
            <v>1026</v>
          </cell>
          <cell r="C40">
            <v>3.0751800598850854E-3</v>
          </cell>
          <cell r="D40">
            <v>495</v>
          </cell>
          <cell r="E40">
            <v>531</v>
          </cell>
          <cell r="F40">
            <v>0.51754385964912286</v>
          </cell>
          <cell r="G40">
            <v>43563.583820662629</v>
          </cell>
          <cell r="H40">
            <v>44130.220202019998</v>
          </cell>
          <cell r="I40">
            <v>43035.36346516</v>
          </cell>
        </row>
        <row r="41">
          <cell r="A41" t="str">
            <v>0306-GOVERNMENT INFORMATION SPECIALIST</v>
          </cell>
          <cell r="B41">
            <v>823</v>
          </cell>
          <cell r="C41">
            <v>2.4667380012528511E-3</v>
          </cell>
          <cell r="D41">
            <v>200</v>
          </cell>
          <cell r="E41">
            <v>623</v>
          </cell>
          <cell r="F41">
            <v>0.75698663426488455</v>
          </cell>
          <cell r="G41">
            <v>105361.95868772818</v>
          </cell>
          <cell r="H41">
            <v>103960.12</v>
          </cell>
          <cell r="I41">
            <v>105811.987158909</v>
          </cell>
        </row>
        <row r="42">
          <cell r="A42" t="str">
            <v>0308-RECORDS AND INFORMATION MANAGEMENT</v>
          </cell>
          <cell r="B42">
            <v>398</v>
          </cell>
          <cell r="C42">
            <v>1.1929061051016217E-3</v>
          </cell>
          <cell r="D42">
            <v>130</v>
          </cell>
          <cell r="E42">
            <v>268</v>
          </cell>
          <cell r="F42">
            <v>0.6733668341708543</v>
          </cell>
          <cell r="G42">
            <v>99765.138019599035</v>
          </cell>
          <cell r="H42">
            <v>99579.976744186002</v>
          </cell>
          <cell r="I42">
            <v>99854.955056179999</v>
          </cell>
        </row>
        <row r="43">
          <cell r="A43" t="str">
            <v>0318-SECRETARY</v>
          </cell>
          <cell r="B43">
            <v>2665</v>
          </cell>
          <cell r="C43">
            <v>7.9876753017482961E-3</v>
          </cell>
          <cell r="D43">
            <v>238</v>
          </cell>
          <cell r="E43">
            <v>2427</v>
          </cell>
          <cell r="F43">
            <v>0.91069418386491552</v>
          </cell>
          <cell r="G43">
            <v>58628.779783775324</v>
          </cell>
          <cell r="H43">
            <v>53486.584033612999</v>
          </cell>
          <cell r="I43">
            <v>59133.041254124997</v>
          </cell>
        </row>
        <row r="44">
          <cell r="A44" t="str">
            <v>0326-OFFICE AUTOMATION CLERICAL AND ASSISTANCE</v>
          </cell>
          <cell r="B44">
            <v>421</v>
          </cell>
          <cell r="C44">
            <v>1.2618428900698061E-3</v>
          </cell>
          <cell r="D44">
            <v>90</v>
          </cell>
          <cell r="E44">
            <v>331</v>
          </cell>
          <cell r="F44">
            <v>0.78622327790973867</v>
          </cell>
          <cell r="G44">
            <v>46807.71496437028</v>
          </cell>
          <cell r="H44">
            <v>46600.3</v>
          </cell>
          <cell r="I44">
            <v>46864.111782476997</v>
          </cell>
        </row>
        <row r="45">
          <cell r="A45" t="str">
            <v>0335-COMPUTER CLERK AND ASSISTANT</v>
          </cell>
          <cell r="B45">
            <v>346</v>
          </cell>
          <cell r="C45">
            <v>1.0370490260431184E-3</v>
          </cell>
          <cell r="D45">
            <v>213</v>
          </cell>
          <cell r="E45">
            <v>133</v>
          </cell>
          <cell r="F45">
            <v>0.38439306358381503</v>
          </cell>
          <cell r="G45">
            <v>61698.540462427518</v>
          </cell>
          <cell r="H45">
            <v>61289.572769953003</v>
          </cell>
          <cell r="I45">
            <v>62353.503759398001</v>
          </cell>
        </row>
        <row r="46">
          <cell r="A46" t="str">
            <v>0340-PROGRAM MANAGEMENT</v>
          </cell>
          <cell r="B46">
            <v>2067</v>
          </cell>
          <cell r="C46">
            <v>6.1953188925755083E-3</v>
          </cell>
          <cell r="D46">
            <v>954</v>
          </cell>
          <cell r="E46">
            <v>1113</v>
          </cell>
          <cell r="F46">
            <v>0.53846153846153844</v>
          </cell>
          <cell r="G46">
            <v>148917.39036747045</v>
          </cell>
          <cell r="H46">
            <v>149261.152151102</v>
          </cell>
          <cell r="I46">
            <v>148622.737410072</v>
          </cell>
        </row>
        <row r="47">
          <cell r="A47" t="str">
            <v>0341-ADMINISTRATIVE OFFICER</v>
          </cell>
          <cell r="B47">
            <v>2414</v>
          </cell>
          <cell r="C47">
            <v>7.2353651701389824E-3</v>
          </cell>
          <cell r="D47">
            <v>566</v>
          </cell>
          <cell r="E47">
            <v>1848</v>
          </cell>
          <cell r="F47">
            <v>0.76553438276719143</v>
          </cell>
          <cell r="G47">
            <v>95788.707952033641</v>
          </cell>
          <cell r="H47">
            <v>92930.876325088</v>
          </cell>
          <cell r="I47">
            <v>96663.996210070007</v>
          </cell>
        </row>
        <row r="48">
          <cell r="A48" t="str">
            <v>0342-SUPPORT SERVICES ADMINISTRATION</v>
          </cell>
          <cell r="B48">
            <v>647</v>
          </cell>
          <cell r="C48">
            <v>1.9392217336702245E-3</v>
          </cell>
          <cell r="D48">
            <v>296</v>
          </cell>
          <cell r="E48">
            <v>351</v>
          </cell>
          <cell r="F48">
            <v>0.54250386398763528</v>
          </cell>
          <cell r="G48">
            <v>91669.480680061766</v>
          </cell>
          <cell r="H48">
            <v>93159.773648649003</v>
          </cell>
          <cell r="I48">
            <v>90412.709401708998</v>
          </cell>
        </row>
        <row r="49">
          <cell r="A49" t="str">
            <v>0343-MANAGEMENT AND PROGRAM ANALYSIS</v>
          </cell>
          <cell r="B49">
            <v>20600</v>
          </cell>
          <cell r="C49">
            <v>6.1743381319330173E-2</v>
          </cell>
          <cell r="D49">
            <v>5959</v>
          </cell>
          <cell r="E49">
            <v>14641</v>
          </cell>
          <cell r="F49">
            <v>0.71072815533980582</v>
          </cell>
          <cell r="G49">
            <v>112419.99718814433</v>
          </cell>
          <cell r="H49">
            <v>111643.063601275</v>
          </cell>
          <cell r="I49">
            <v>112736.21515441401</v>
          </cell>
        </row>
        <row r="50">
          <cell r="A50" t="str">
            <v>0344-MANAGEMENT AND PROGRAM CLERICAL AND ASSISTANCE</v>
          </cell>
          <cell r="B50">
            <v>1243</v>
          </cell>
          <cell r="C50">
            <v>3.7255836398023012E-3</v>
          </cell>
          <cell r="D50">
            <v>214</v>
          </cell>
          <cell r="E50">
            <v>1029</v>
          </cell>
          <cell r="F50">
            <v>0.82783588093322602</v>
          </cell>
          <cell r="G50">
            <v>55396.94288012883</v>
          </cell>
          <cell r="H50">
            <v>53612.859813083996</v>
          </cell>
          <cell r="I50">
            <v>55767.976676384998</v>
          </cell>
        </row>
        <row r="51">
          <cell r="A51" t="str">
            <v>0346-LOGISTICS MANAGEMENT</v>
          </cell>
          <cell r="B51">
            <v>4240</v>
          </cell>
          <cell r="C51">
            <v>1.2708346446308735E-2</v>
          </cell>
          <cell r="D51">
            <v>2698</v>
          </cell>
          <cell r="E51">
            <v>1542</v>
          </cell>
          <cell r="F51">
            <v>0.36367924528301887</v>
          </cell>
          <cell r="G51">
            <v>100491.2556603773</v>
          </cell>
          <cell r="H51">
            <v>101770.723869533</v>
          </cell>
          <cell r="I51">
            <v>98252.601167315006</v>
          </cell>
        </row>
        <row r="52">
          <cell r="A52" t="str">
            <v>0360-EQUAL OPPORTUNITY COMPLIANCE</v>
          </cell>
          <cell r="B52">
            <v>437</v>
          </cell>
          <cell r="C52">
            <v>1.3097989143954992E-3</v>
          </cell>
          <cell r="D52">
            <v>134</v>
          </cell>
          <cell r="E52">
            <v>303</v>
          </cell>
          <cell r="F52">
            <v>0.69336384439359267</v>
          </cell>
          <cell r="G52">
            <v>110991.25400457658</v>
          </cell>
          <cell r="H52">
            <v>107464.388059701</v>
          </cell>
          <cell r="I52">
            <v>112550.99009901</v>
          </cell>
        </row>
        <row r="53">
          <cell r="A53" t="str">
            <v>0382-TELEPHONE OPERATING</v>
          </cell>
          <cell r="B53">
            <v>140</v>
          </cell>
          <cell r="C53">
            <v>4.1961521284981674E-4</v>
          </cell>
          <cell r="D53">
            <v>62</v>
          </cell>
          <cell r="E53">
            <v>78</v>
          </cell>
          <cell r="F53">
            <v>0.55714285714285716</v>
          </cell>
          <cell r="G53">
            <v>38589.396018735701</v>
          </cell>
          <cell r="H53">
            <v>38843.442622950999</v>
          </cell>
          <cell r="I53">
            <v>38387.461538461997</v>
          </cell>
        </row>
        <row r="54">
          <cell r="A54" t="str">
            <v>0391-TELECOMMUNICATIONS</v>
          </cell>
          <cell r="B54">
            <v>781</v>
          </cell>
          <cell r="C54">
            <v>2.340853437397906E-3</v>
          </cell>
          <cell r="D54">
            <v>651</v>
          </cell>
          <cell r="E54">
            <v>130</v>
          </cell>
          <cell r="F54">
            <v>0.16645326504481434</v>
          </cell>
          <cell r="G54">
            <v>104023.22796217822</v>
          </cell>
          <cell r="H54">
            <v>103982.038461538</v>
          </cell>
          <cell r="I54">
            <v>104229.49230769199</v>
          </cell>
        </row>
        <row r="55">
          <cell r="A55" t="str">
            <v>0399-ADMINISTRATION AND OFFICE SUPPORT STUDENT TRAINEE</v>
          </cell>
          <cell r="B55">
            <v>127</v>
          </cell>
          <cell r="C55">
            <v>3.806509430851909E-4</v>
          </cell>
          <cell r="D55">
            <v>47</v>
          </cell>
          <cell r="E55">
            <v>80</v>
          </cell>
          <cell r="F55">
            <v>0.62992125984251968</v>
          </cell>
          <cell r="G55">
            <v>42640.503937007779</v>
          </cell>
          <cell r="H55">
            <v>43154.978723403998</v>
          </cell>
          <cell r="I55">
            <v>42338.25</v>
          </cell>
        </row>
        <row r="56">
          <cell r="A56" t="str">
            <v>0401-GENERAL NATURAL RESOURCES MANAGEMENT AND BIOLOGICAL SCIENCES</v>
          </cell>
          <cell r="B56">
            <v>968</v>
          </cell>
          <cell r="C56">
            <v>2.9013394717044469E-3</v>
          </cell>
          <cell r="D56">
            <v>421</v>
          </cell>
          <cell r="E56">
            <v>547</v>
          </cell>
          <cell r="F56">
            <v>0.56508264462809921</v>
          </cell>
          <cell r="G56">
            <v>103118.04545454546</v>
          </cell>
          <cell r="H56">
            <v>105171.021377672</v>
          </cell>
          <cell r="I56">
            <v>101537.967093236</v>
          </cell>
        </row>
        <row r="57">
          <cell r="A57" t="str">
            <v>0403-MICROBIOLOGY</v>
          </cell>
          <cell r="B57">
            <v>159</v>
          </cell>
          <cell r="C57">
            <v>4.7656299173657755E-4</v>
          </cell>
          <cell r="D57">
            <v>58</v>
          </cell>
          <cell r="E57">
            <v>101</v>
          </cell>
          <cell r="F57">
            <v>0.63522012578616349</v>
          </cell>
          <cell r="G57">
            <v>108472.40251572327</v>
          </cell>
          <cell r="H57">
            <v>109900.482758621</v>
          </cell>
          <cell r="I57">
            <v>107652.316831683</v>
          </cell>
        </row>
        <row r="58">
          <cell r="A58" t="str">
            <v>0404-BIOLOGICAL SCIENCE TECHNICIAN</v>
          </cell>
          <cell r="B58">
            <v>166</v>
          </cell>
          <cell r="C58">
            <v>4.9754375237906837E-4</v>
          </cell>
          <cell r="D58">
            <v>89</v>
          </cell>
          <cell r="E58">
            <v>77</v>
          </cell>
          <cell r="F58">
            <v>0.46385542168674698</v>
          </cell>
          <cell r="G58">
            <v>62755.216867469877</v>
          </cell>
          <cell r="H58">
            <v>60899.123595505996</v>
          </cell>
          <cell r="I58">
            <v>64900.571428570998</v>
          </cell>
        </row>
        <row r="59">
          <cell r="A59" t="str">
            <v>0457-SOIL CONSERVATION</v>
          </cell>
          <cell r="B59">
            <v>329</v>
          </cell>
          <cell r="C59">
            <v>9.8609575019706938E-4</v>
          </cell>
          <cell r="D59">
            <v>208</v>
          </cell>
          <cell r="E59">
            <v>121</v>
          </cell>
          <cell r="F59">
            <v>0.36778115501519759</v>
          </cell>
          <cell r="G59">
            <v>74687.607902735777</v>
          </cell>
          <cell r="H59">
            <v>78695.139423076995</v>
          </cell>
          <cell r="I59">
            <v>67798.628099174006</v>
          </cell>
        </row>
        <row r="60">
          <cell r="A60" t="str">
            <v>0462-FORESTRY TECHNICIAN</v>
          </cell>
          <cell r="B60">
            <v>118</v>
          </cell>
          <cell r="C60">
            <v>3.5367567940198835E-4</v>
          </cell>
          <cell r="D60">
            <v>116</v>
          </cell>
          <cell r="E60">
            <v>2</v>
          </cell>
          <cell r="F60">
            <v>1.6949152542372881E-2</v>
          </cell>
          <cell r="G60">
            <v>53958.457627118543</v>
          </cell>
          <cell r="H60">
            <v>53711.172413793</v>
          </cell>
          <cell r="I60">
            <v>68301</v>
          </cell>
        </row>
        <row r="61">
          <cell r="A61" t="str">
            <v>0501-FINANCIAL ADMINISTRATION AND PROGRAM</v>
          </cell>
          <cell r="B61">
            <v>6770</v>
          </cell>
          <cell r="C61">
            <v>2.0291392792808994E-2</v>
          </cell>
          <cell r="D61">
            <v>1877</v>
          </cell>
          <cell r="E61">
            <v>4893</v>
          </cell>
          <cell r="F61">
            <v>0.72274741506646967</v>
          </cell>
          <cell r="G61">
            <v>98689.517497577341</v>
          </cell>
          <cell r="H61">
            <v>99259.858817261993</v>
          </cell>
          <cell r="I61">
            <v>98470.729298712002</v>
          </cell>
        </row>
        <row r="62">
          <cell r="A62" t="str">
            <v>0503-FINANCIAL CLERICAL AND ASSISTANCE</v>
          </cell>
          <cell r="B62">
            <v>1698</v>
          </cell>
          <cell r="C62">
            <v>5.0893330815642056E-3</v>
          </cell>
          <cell r="D62">
            <v>385</v>
          </cell>
          <cell r="E62">
            <v>1313</v>
          </cell>
          <cell r="F62">
            <v>0.77326266195524151</v>
          </cell>
          <cell r="G62">
            <v>51577.894581860863</v>
          </cell>
          <cell r="H62">
            <v>50329.293506494003</v>
          </cell>
          <cell r="I62">
            <v>51944.011424219003</v>
          </cell>
        </row>
        <row r="63">
          <cell r="A63" t="str">
            <v>0505-FINANCIAL MANAGEMENT</v>
          </cell>
          <cell r="B63">
            <v>195</v>
          </cell>
          <cell r="C63">
            <v>5.8446404646938762E-4</v>
          </cell>
          <cell r="D63">
            <v>89</v>
          </cell>
          <cell r="E63">
            <v>106</v>
          </cell>
          <cell r="F63">
            <v>0.54358974358974355</v>
          </cell>
          <cell r="G63">
            <v>144394.71794871779</v>
          </cell>
          <cell r="H63">
            <v>145398.28089887599</v>
          </cell>
          <cell r="I63">
            <v>143552.103773585</v>
          </cell>
        </row>
        <row r="64">
          <cell r="A64" t="str">
            <v>0510-ACCOUNTING</v>
          </cell>
          <cell r="B64">
            <v>3013</v>
          </cell>
          <cell r="C64">
            <v>9.0307188308321271E-3</v>
          </cell>
          <cell r="D64">
            <v>902</v>
          </cell>
          <cell r="E64">
            <v>2111</v>
          </cell>
          <cell r="F64">
            <v>0.70063060073016925</v>
          </cell>
          <cell r="G64">
            <v>108998.82070443511</v>
          </cell>
          <cell r="H64">
            <v>110038.782463929</v>
          </cell>
          <cell r="I64">
            <v>108554.459971577</v>
          </cell>
        </row>
        <row r="65">
          <cell r="A65" t="str">
            <v>0511-AUDITING</v>
          </cell>
          <cell r="B65">
            <v>1978</v>
          </cell>
          <cell r="C65">
            <v>5.928563507263839E-3</v>
          </cell>
          <cell r="D65">
            <v>686</v>
          </cell>
          <cell r="E65">
            <v>1292</v>
          </cell>
          <cell r="F65">
            <v>0.65318503538928208</v>
          </cell>
          <cell r="G65">
            <v>112973.86429741906</v>
          </cell>
          <cell r="H65">
            <v>112354.86734693901</v>
          </cell>
          <cell r="I65">
            <v>113302.52676493399</v>
          </cell>
        </row>
        <row r="66">
          <cell r="A66" t="str">
            <v>0512-INTERNAL REVENUE AGENT</v>
          </cell>
          <cell r="B66">
            <v>1326</v>
          </cell>
          <cell r="C66">
            <v>3.9743555159918358E-3</v>
          </cell>
          <cell r="D66">
            <v>457</v>
          </cell>
          <cell r="E66">
            <v>869</v>
          </cell>
          <cell r="F66">
            <v>0.65535444947209653</v>
          </cell>
          <cell r="G66">
            <v>108782.17194570135</v>
          </cell>
          <cell r="H66">
            <v>108696.135667396</v>
          </cell>
          <cell r="I66">
            <v>108827.417721519</v>
          </cell>
        </row>
        <row r="67">
          <cell r="A67" t="str">
            <v>0525-ACCOUNTING TECHNICIAN</v>
          </cell>
          <cell r="B67">
            <v>1125</v>
          </cell>
          <cell r="C67">
            <v>3.371907960400313E-3</v>
          </cell>
          <cell r="D67">
            <v>288</v>
          </cell>
          <cell r="E67">
            <v>837</v>
          </cell>
          <cell r="F67">
            <v>0.74399999999999999</v>
          </cell>
          <cell r="G67">
            <v>50153.932144604114</v>
          </cell>
          <cell r="H67">
            <v>49169.496527777999</v>
          </cell>
          <cell r="I67">
            <v>50492.662679426001</v>
          </cell>
        </row>
        <row r="68">
          <cell r="A68" t="str">
            <v>0526-TAX SPECIALIST</v>
          </cell>
          <cell r="B68">
            <v>252</v>
          </cell>
          <cell r="C68">
            <v>7.5530738312967012E-4</v>
          </cell>
          <cell r="D68">
            <v>41</v>
          </cell>
          <cell r="E68">
            <v>211</v>
          </cell>
          <cell r="F68">
            <v>0.83730158730158732</v>
          </cell>
          <cell r="G68">
            <v>77294.115079365263</v>
          </cell>
          <cell r="H68">
            <v>76630.341463414996</v>
          </cell>
          <cell r="I68">
            <v>77423.094786729998</v>
          </cell>
        </row>
        <row r="69">
          <cell r="A69" t="str">
            <v>0530-CASH PROCESSING</v>
          </cell>
          <cell r="B69">
            <v>129</v>
          </cell>
          <cell r="C69">
            <v>3.8664544612590257E-4</v>
          </cell>
          <cell r="D69">
            <v>22</v>
          </cell>
          <cell r="E69">
            <v>107</v>
          </cell>
          <cell r="F69">
            <v>0.8294573643410853</v>
          </cell>
          <cell r="G69">
            <v>44225.147286821928</v>
          </cell>
          <cell r="H69">
            <v>43989.318181818002</v>
          </cell>
          <cell r="I69">
            <v>44273.635514018999</v>
          </cell>
        </row>
        <row r="70">
          <cell r="A70" t="str">
            <v>0540-VOUCHER EXAMINING</v>
          </cell>
          <cell r="B70">
            <v>327</v>
          </cell>
          <cell r="C70">
            <v>9.801012471563576E-4</v>
          </cell>
          <cell r="D70">
            <v>107</v>
          </cell>
          <cell r="E70">
            <v>220</v>
          </cell>
          <cell r="F70">
            <v>0.672782874617737</v>
          </cell>
          <cell r="G70">
            <v>49687.388379204975</v>
          </cell>
          <cell r="H70">
            <v>50832.803738317998</v>
          </cell>
          <cell r="I70">
            <v>49130.3</v>
          </cell>
        </row>
        <row r="71">
          <cell r="A71" t="str">
            <v>0544-CIVILIAN PAY</v>
          </cell>
          <cell r="B71">
            <v>382</v>
          </cell>
          <cell r="C71">
            <v>1.1449500807759285E-3</v>
          </cell>
          <cell r="D71">
            <v>100</v>
          </cell>
          <cell r="E71">
            <v>282</v>
          </cell>
          <cell r="F71">
            <v>0.73821989528795806</v>
          </cell>
          <cell r="G71">
            <v>48023.240837696139</v>
          </cell>
          <cell r="H71">
            <v>46468.75</v>
          </cell>
          <cell r="I71">
            <v>48574.478723403998</v>
          </cell>
        </row>
        <row r="72">
          <cell r="A72" t="str">
            <v>0545-MILITARY PAY</v>
          </cell>
          <cell r="B72">
            <v>465</v>
          </cell>
          <cell r="C72">
            <v>1.3937219569654627E-3</v>
          </cell>
          <cell r="D72">
            <v>125</v>
          </cell>
          <cell r="E72">
            <v>340</v>
          </cell>
          <cell r="F72">
            <v>0.73118279569892475</v>
          </cell>
          <cell r="G72">
            <v>48509.032258064173</v>
          </cell>
          <cell r="H72">
            <v>46580.767999999996</v>
          </cell>
          <cell r="I72">
            <v>49217.952941176001</v>
          </cell>
        </row>
        <row r="73">
          <cell r="A73" t="str">
            <v>0560-BUDGET ANALYSIS</v>
          </cell>
          <cell r="B73">
            <v>3449</v>
          </cell>
          <cell r="C73">
            <v>1.0337520493707271E-2</v>
          </cell>
          <cell r="D73">
            <v>912</v>
          </cell>
          <cell r="E73">
            <v>2537</v>
          </cell>
          <cell r="F73">
            <v>0.7355755291388808</v>
          </cell>
          <cell r="G73">
            <v>106158.76138010998</v>
          </cell>
          <cell r="H73">
            <v>105298.656798246</v>
          </cell>
          <cell r="I73">
            <v>106467.95151754</v>
          </cell>
        </row>
        <row r="74">
          <cell r="A74" t="str">
            <v>0561-BUDGET CLERICAL AND ASSISTANCE</v>
          </cell>
          <cell r="B74">
            <v>121</v>
          </cell>
          <cell r="C74">
            <v>3.6266743396305587E-4</v>
          </cell>
          <cell r="D74">
            <v>35</v>
          </cell>
          <cell r="E74">
            <v>86</v>
          </cell>
          <cell r="F74">
            <v>0.71074380165289253</v>
          </cell>
          <cell r="G74">
            <v>52601.396694215073</v>
          </cell>
          <cell r="H74">
            <v>50951.914285714003</v>
          </cell>
          <cell r="I74">
            <v>53272.697674419003</v>
          </cell>
        </row>
        <row r="75">
          <cell r="A75" t="str">
            <v>0570-FINANCIAL INSTITUTION EXAMINING</v>
          </cell>
          <cell r="B75">
            <v>682</v>
          </cell>
          <cell r="C75">
            <v>2.0441255368826784E-3</v>
          </cell>
          <cell r="D75">
            <v>315</v>
          </cell>
          <cell r="E75">
            <v>367</v>
          </cell>
          <cell r="F75">
            <v>0.53812316715542519</v>
          </cell>
          <cell r="G75">
            <v>132233.29181753815</v>
          </cell>
          <cell r="H75">
            <v>132928.02229299399</v>
          </cell>
          <cell r="I75">
            <v>131636.99726775999</v>
          </cell>
        </row>
        <row r="76">
          <cell r="A76" t="str">
            <v>0592-TAX EXAMINING</v>
          </cell>
          <cell r="B76">
            <v>2484</v>
          </cell>
          <cell r="C76">
            <v>7.4451727765638912E-3</v>
          </cell>
          <cell r="D76">
            <v>426</v>
          </cell>
          <cell r="E76">
            <v>2058</v>
          </cell>
          <cell r="F76">
            <v>0.82850241545893721</v>
          </cell>
          <cell r="G76">
            <v>51407.568035426768</v>
          </cell>
          <cell r="H76">
            <v>50286.974178404002</v>
          </cell>
          <cell r="I76">
            <v>51639.527696792997</v>
          </cell>
        </row>
        <row r="77">
          <cell r="A77" t="str">
            <v>0601-GENERAL HEALTH SCIENCE</v>
          </cell>
          <cell r="B77">
            <v>1668</v>
          </cell>
          <cell r="C77">
            <v>4.9994155359535308E-3</v>
          </cell>
          <cell r="D77">
            <v>496</v>
          </cell>
          <cell r="E77">
            <v>1172</v>
          </cell>
          <cell r="F77">
            <v>0.70263788968824936</v>
          </cell>
          <cell r="G77">
            <v>105379.2787842745</v>
          </cell>
          <cell r="H77">
            <v>100716.00405679501</v>
          </cell>
          <cell r="I77">
            <v>107352.814846416</v>
          </cell>
        </row>
        <row r="78">
          <cell r="A78" t="str">
            <v>0602-MEDICAL OFFICER</v>
          </cell>
          <cell r="B78">
            <v>1562</v>
          </cell>
          <cell r="C78">
            <v>4.6817068747958121E-3</v>
          </cell>
          <cell r="D78">
            <v>697</v>
          </cell>
          <cell r="E78">
            <v>865</v>
          </cell>
          <cell r="F78">
            <v>0.55377720870678615</v>
          </cell>
          <cell r="G78">
            <v>248335.99231754127</v>
          </cell>
          <cell r="H78">
            <v>258646.40889526499</v>
          </cell>
          <cell r="I78">
            <v>240028.06127167601</v>
          </cell>
        </row>
        <row r="79">
          <cell r="A79" t="str">
            <v>0603-PHYSICIAN ASSISTANT</v>
          </cell>
          <cell r="B79">
            <v>308</v>
          </cell>
          <cell r="C79">
            <v>9.2315346826959673E-4</v>
          </cell>
          <cell r="D79">
            <v>119</v>
          </cell>
          <cell r="E79">
            <v>189</v>
          </cell>
          <cell r="F79">
            <v>0.61363636363636365</v>
          </cell>
          <cell r="G79">
            <v>110543.82126696807</v>
          </cell>
          <cell r="H79">
            <v>113176.769230769</v>
          </cell>
          <cell r="I79">
            <v>108886.039215686</v>
          </cell>
        </row>
        <row r="80">
          <cell r="A80" t="str">
            <v>0610-NURSE</v>
          </cell>
          <cell r="B80">
            <v>15819</v>
          </cell>
          <cell r="C80">
            <v>4.741352180050893E-2</v>
          </cell>
          <cell r="D80">
            <v>1883</v>
          </cell>
          <cell r="E80">
            <v>13936</v>
          </cell>
          <cell r="F80">
            <v>0.8809659270497503</v>
          </cell>
          <cell r="G80">
            <v>98953.544406871428</v>
          </cell>
          <cell r="H80">
            <v>97677.413170472995</v>
          </cell>
          <cell r="I80">
            <v>99125.972299964007</v>
          </cell>
        </row>
        <row r="81">
          <cell r="A81" t="str">
            <v>0620-PRACTICAL NURSE</v>
          </cell>
          <cell r="B81">
            <v>5205</v>
          </cell>
          <cell r="C81">
            <v>1.5600694163452115E-2</v>
          </cell>
          <cell r="D81">
            <v>649</v>
          </cell>
          <cell r="E81">
            <v>4556</v>
          </cell>
          <cell r="F81">
            <v>0.875312199807877</v>
          </cell>
          <cell r="G81">
            <v>55712.725605297521</v>
          </cell>
          <cell r="H81">
            <v>57505.365474339</v>
          </cell>
          <cell r="I81">
            <v>55457.364921581997</v>
          </cell>
        </row>
        <row r="82">
          <cell r="A82" t="str">
            <v>0621-NURSING ASSISTANT</v>
          </cell>
          <cell r="B82">
            <v>7135</v>
          </cell>
          <cell r="C82">
            <v>2.1385389597738873E-2</v>
          </cell>
          <cell r="D82">
            <v>1340</v>
          </cell>
          <cell r="E82">
            <v>5795</v>
          </cell>
          <cell r="F82">
            <v>0.81219341275402945</v>
          </cell>
          <cell r="G82">
            <v>42631.111459964937</v>
          </cell>
          <cell r="H82">
            <v>43238.974588939003</v>
          </cell>
          <cell r="I82">
            <v>42490.552945240997</v>
          </cell>
        </row>
        <row r="83">
          <cell r="A83" t="str">
            <v>0622-MEDICAL SUPPLY AIDE AND TECHNICIAN</v>
          </cell>
          <cell r="B83">
            <v>1313</v>
          </cell>
          <cell r="C83">
            <v>3.9353912462272095E-3</v>
          </cell>
          <cell r="D83">
            <v>609</v>
          </cell>
          <cell r="E83">
            <v>704</v>
          </cell>
          <cell r="F83">
            <v>0.53617669459253614</v>
          </cell>
          <cell r="G83">
            <v>50801.330317981774</v>
          </cell>
          <cell r="H83">
            <v>51222.581548599999</v>
          </cell>
          <cell r="I83">
            <v>50436.924068767999</v>
          </cell>
        </row>
        <row r="84">
          <cell r="A84" t="str">
            <v>0630-DIETITIAN AND NUTRITIONIST</v>
          </cell>
          <cell r="B84">
            <v>173</v>
          </cell>
          <cell r="C84">
            <v>5.1852451302155918E-4</v>
          </cell>
          <cell r="D84">
            <v>13</v>
          </cell>
          <cell r="E84">
            <v>160</v>
          </cell>
          <cell r="F84">
            <v>0.92485549132947975</v>
          </cell>
          <cell r="G84">
            <v>90223.886319845522</v>
          </cell>
          <cell r="H84">
            <v>99744.538461538003</v>
          </cell>
          <cell r="I84">
            <v>89450.333333332994</v>
          </cell>
        </row>
        <row r="85">
          <cell r="A85" t="str">
            <v>0631-OCCUPATIONAL THERAPIST</v>
          </cell>
          <cell r="B85">
            <v>148</v>
          </cell>
          <cell r="C85">
            <v>4.4359322501266339E-4</v>
          </cell>
          <cell r="D85">
            <v>29</v>
          </cell>
          <cell r="E85">
            <v>119</v>
          </cell>
          <cell r="F85">
            <v>0.80405405405405406</v>
          </cell>
          <cell r="G85">
            <v>96856.39864864845</v>
          </cell>
          <cell r="H85">
            <v>94376.724137931</v>
          </cell>
          <cell r="I85">
            <v>97460.689075629998</v>
          </cell>
        </row>
        <row r="86">
          <cell r="A86" t="str">
            <v>0633-PHYSICAL THERAPIST</v>
          </cell>
          <cell r="B86">
            <v>151</v>
          </cell>
          <cell r="C86">
            <v>4.525849795737309E-4</v>
          </cell>
          <cell r="D86">
            <v>49</v>
          </cell>
          <cell r="E86">
            <v>102</v>
          </cell>
          <cell r="F86">
            <v>0.67549668874172186</v>
          </cell>
          <cell r="G86">
            <v>105415.62251655644</v>
          </cell>
          <cell r="H86">
            <v>103721.897959184</v>
          </cell>
          <cell r="I86">
            <v>106229.274509804</v>
          </cell>
        </row>
        <row r="87">
          <cell r="A87" t="str">
            <v>0635-KINESIOTHERAPY</v>
          </cell>
          <cell r="B87">
            <v>107</v>
          </cell>
          <cell r="C87">
            <v>3.2070591267807419E-4</v>
          </cell>
          <cell r="D87">
            <v>56</v>
          </cell>
          <cell r="E87">
            <v>51</v>
          </cell>
          <cell r="F87">
            <v>0.47663551401869159</v>
          </cell>
          <cell r="G87">
            <v>78896.887850467465</v>
          </cell>
          <cell r="H87">
            <v>80526.428571429002</v>
          </cell>
          <cell r="I87">
            <v>77107.588235293995</v>
          </cell>
        </row>
        <row r="88">
          <cell r="A88" t="str">
            <v>0636-REHABILITATION THERAPY ASSISTANT</v>
          </cell>
          <cell r="B88">
            <v>180</v>
          </cell>
          <cell r="C88">
            <v>5.395052736640501E-4</v>
          </cell>
          <cell r="D88">
            <v>83</v>
          </cell>
          <cell r="E88">
            <v>97</v>
          </cell>
          <cell r="F88">
            <v>0.53888888888888886</v>
          </cell>
          <cell r="G88">
            <v>54295.411111110967</v>
          </cell>
          <cell r="H88">
            <v>54359.409638554003</v>
          </cell>
          <cell r="I88">
            <v>54240.649484535999</v>
          </cell>
        </row>
        <row r="89">
          <cell r="A89" t="str">
            <v>0638-RECREATION/CREATIVE ARTS THERAPIST</v>
          </cell>
          <cell r="B89">
            <v>174</v>
          </cell>
          <cell r="C89">
            <v>5.2152176454191507E-4</v>
          </cell>
          <cell r="D89">
            <v>57</v>
          </cell>
          <cell r="E89">
            <v>117</v>
          </cell>
          <cell r="F89">
            <v>0.67241379310344829</v>
          </cell>
          <cell r="G89">
            <v>79933.602952833709</v>
          </cell>
          <cell r="H89">
            <v>81958.912280702003</v>
          </cell>
          <cell r="I89">
            <v>78946.913793102998</v>
          </cell>
        </row>
        <row r="90">
          <cell r="A90" t="str">
            <v>0640-HEALTH AID AND TECHNICIAN</v>
          </cell>
          <cell r="B90">
            <v>3371</v>
          </cell>
          <cell r="C90">
            <v>1.0103734875119515E-2</v>
          </cell>
          <cell r="D90">
            <v>1129</v>
          </cell>
          <cell r="E90">
            <v>2242</v>
          </cell>
          <cell r="F90">
            <v>0.66508454464550582</v>
          </cell>
          <cell r="G90">
            <v>49683.642188111691</v>
          </cell>
          <cell r="H90">
            <v>50315.988454707003</v>
          </cell>
          <cell r="I90">
            <v>49365.212689902</v>
          </cell>
        </row>
        <row r="91">
          <cell r="A91" t="str">
            <v>0644-MEDICAL TECHNOLOGIST</v>
          </cell>
          <cell r="B91">
            <v>823</v>
          </cell>
          <cell r="C91">
            <v>2.4667380012528511E-3</v>
          </cell>
          <cell r="D91">
            <v>247</v>
          </cell>
          <cell r="E91">
            <v>576</v>
          </cell>
          <cell r="F91">
            <v>0.69987849331713248</v>
          </cell>
          <cell r="G91">
            <v>81114.399514961013</v>
          </cell>
          <cell r="H91">
            <v>82546.800813007998</v>
          </cell>
          <cell r="I91">
            <v>80500.157986110993</v>
          </cell>
        </row>
        <row r="92">
          <cell r="A92" t="str">
            <v>0645-MEDICAL TECHNICIAN</v>
          </cell>
          <cell r="B92">
            <v>828</v>
          </cell>
          <cell r="C92">
            <v>2.4817242588546303E-3</v>
          </cell>
          <cell r="D92">
            <v>216</v>
          </cell>
          <cell r="E92">
            <v>612</v>
          </cell>
          <cell r="F92">
            <v>0.73913043478260865</v>
          </cell>
          <cell r="G92">
            <v>45606.890197427303</v>
          </cell>
          <cell r="H92">
            <v>47388.509259259001</v>
          </cell>
          <cell r="I92">
            <v>44978.083469721998</v>
          </cell>
        </row>
        <row r="93">
          <cell r="A93" t="str">
            <v>0647-DIAGNOSTIC RADIOLOGIC TECHNOLOGIST</v>
          </cell>
          <cell r="B93">
            <v>749</v>
          </cell>
          <cell r="C93">
            <v>2.2449413887465196E-3</v>
          </cell>
          <cell r="D93">
            <v>375</v>
          </cell>
          <cell r="E93">
            <v>374</v>
          </cell>
          <cell r="F93">
            <v>0.49933244325767689</v>
          </cell>
          <cell r="G93">
            <v>74215.235731538225</v>
          </cell>
          <cell r="H93">
            <v>74604.851752022005</v>
          </cell>
          <cell r="I93">
            <v>73824.577956989</v>
          </cell>
        </row>
        <row r="94">
          <cell r="A94" t="str">
            <v>0649-MEDICAL INSTRUMENT TECHNICIAN</v>
          </cell>
          <cell r="B94">
            <v>981</v>
          </cell>
          <cell r="C94">
            <v>2.9403037414690728E-3</v>
          </cell>
          <cell r="D94">
            <v>356</v>
          </cell>
          <cell r="E94">
            <v>625</v>
          </cell>
          <cell r="F94">
            <v>0.63710499490316008</v>
          </cell>
          <cell r="G94">
            <v>60378.926315892473</v>
          </cell>
          <cell r="H94">
            <v>61031.258426966</v>
          </cell>
          <cell r="I94">
            <v>60007.357945424999</v>
          </cell>
        </row>
        <row r="95">
          <cell r="A95" t="str">
            <v>0660-PHARMACIST</v>
          </cell>
          <cell r="B95">
            <v>1020</v>
          </cell>
          <cell r="C95">
            <v>3.0571965507629503E-3</v>
          </cell>
          <cell r="D95">
            <v>265</v>
          </cell>
          <cell r="E95">
            <v>755</v>
          </cell>
          <cell r="F95">
            <v>0.74019607843137258</v>
          </cell>
          <cell r="G95">
            <v>134400.45721922675</v>
          </cell>
          <cell r="H95">
            <v>133703.17803030301</v>
          </cell>
          <cell r="I95">
            <v>134645.197596796</v>
          </cell>
        </row>
        <row r="96">
          <cell r="A96" t="str">
            <v>0661-PHARMACY TECHNICIAN</v>
          </cell>
          <cell r="B96">
            <v>1379</v>
          </cell>
          <cell r="C96">
            <v>4.1332098465706943E-3</v>
          </cell>
          <cell r="D96">
            <v>322</v>
          </cell>
          <cell r="E96">
            <v>1057</v>
          </cell>
          <cell r="F96">
            <v>0.76649746192893398</v>
          </cell>
          <cell r="G96">
            <v>48969.306744017638</v>
          </cell>
          <cell r="H96">
            <v>49716.363354036999</v>
          </cell>
          <cell r="I96">
            <v>48741.726584673997</v>
          </cell>
        </row>
        <row r="97">
          <cell r="A97" t="str">
            <v>0665-SPEECH PATHOLOGY AND AUDIOLOGY</v>
          </cell>
          <cell r="B97">
            <v>100</v>
          </cell>
          <cell r="C97">
            <v>2.9972515203558338E-4</v>
          </cell>
          <cell r="D97">
            <v>9</v>
          </cell>
          <cell r="E97">
            <v>91</v>
          </cell>
          <cell r="F97">
            <v>0.91</v>
          </cell>
          <cell r="G97">
            <v>101513.97822222199</v>
          </cell>
          <cell r="H97">
            <v>112698.444444444</v>
          </cell>
          <cell r="I97">
            <v>100407.82222222201</v>
          </cell>
        </row>
        <row r="98">
          <cell r="A98" t="str">
            <v>0669-MEDICAL RECORDS ADMINISTRATION</v>
          </cell>
          <cell r="B98">
            <v>194</v>
          </cell>
          <cell r="C98">
            <v>5.8146679494903172E-4</v>
          </cell>
          <cell r="D98">
            <v>33</v>
          </cell>
          <cell r="E98">
            <v>161</v>
          </cell>
          <cell r="F98">
            <v>0.82989690721649489</v>
          </cell>
          <cell r="G98">
            <v>83868.762886597629</v>
          </cell>
          <cell r="H98">
            <v>80541.878787879003</v>
          </cell>
          <cell r="I98">
            <v>84550.670807453003</v>
          </cell>
        </row>
        <row r="99">
          <cell r="A99" t="str">
            <v>0671-HEALTH SYSTEM SPECIALIST</v>
          </cell>
          <cell r="B99">
            <v>1441</v>
          </cell>
          <cell r="C99">
            <v>4.3190394408327568E-3</v>
          </cell>
          <cell r="D99">
            <v>497</v>
          </cell>
          <cell r="E99">
            <v>944</v>
          </cell>
          <cell r="F99">
            <v>0.65510062456627338</v>
          </cell>
          <cell r="G99">
            <v>85500.173880663511</v>
          </cell>
          <cell r="H99">
            <v>87100.627766599995</v>
          </cell>
          <cell r="I99">
            <v>84657.562036054995</v>
          </cell>
        </row>
        <row r="100">
          <cell r="A100" t="str">
            <v>0672-PROSTHETIC REPRESENTATIVE</v>
          </cell>
          <cell r="B100">
            <v>136</v>
          </cell>
          <cell r="C100">
            <v>4.0762620676839339E-4</v>
          </cell>
          <cell r="D100">
            <v>60</v>
          </cell>
          <cell r="E100">
            <v>76</v>
          </cell>
          <cell r="F100">
            <v>0.55882352941176472</v>
          </cell>
          <cell r="G100">
            <v>80207.977941176054</v>
          </cell>
          <cell r="H100">
            <v>78158.133333332997</v>
          </cell>
          <cell r="I100">
            <v>81826.276315789</v>
          </cell>
        </row>
        <row r="101">
          <cell r="A101" t="str">
            <v>0673-HOSPITAL HOUSEKEEPING MANAGEMENT</v>
          </cell>
          <cell r="B101">
            <v>155</v>
          </cell>
          <cell r="C101">
            <v>4.645739856551542E-4</v>
          </cell>
          <cell r="D101">
            <v>132</v>
          </cell>
          <cell r="E101">
            <v>23</v>
          </cell>
          <cell r="F101">
            <v>0.14838709677419354</v>
          </cell>
          <cell r="G101">
            <v>85885.593548387536</v>
          </cell>
          <cell r="H101">
            <v>86193.401515152</v>
          </cell>
          <cell r="I101">
            <v>84119.043478260995</v>
          </cell>
        </row>
        <row r="102">
          <cell r="A102" t="str">
            <v>0675-MEDICAL RECORDS TECHNICIAN</v>
          </cell>
          <cell r="B102">
            <v>1284</v>
          </cell>
          <cell r="C102">
            <v>3.8484709521368903E-3</v>
          </cell>
          <cell r="D102">
            <v>186</v>
          </cell>
          <cell r="E102">
            <v>1098</v>
          </cell>
          <cell r="F102">
            <v>0.85514018691588789</v>
          </cell>
          <cell r="G102">
            <v>53592.73623581398</v>
          </cell>
          <cell r="H102">
            <v>50561.281081080997</v>
          </cell>
          <cell r="I102">
            <v>54106.261425960001</v>
          </cell>
        </row>
        <row r="103">
          <cell r="A103" t="str">
            <v>0679-MEDICAL SUPPORT ASSISTANCE</v>
          </cell>
          <cell r="B103">
            <v>12990</v>
          </cell>
          <cell r="C103">
            <v>3.8934297249422281E-2</v>
          </cell>
          <cell r="D103">
            <v>2490</v>
          </cell>
          <cell r="E103">
            <v>10500</v>
          </cell>
          <cell r="F103">
            <v>0.80831408775981528</v>
          </cell>
          <cell r="G103">
            <v>45393.015805244941</v>
          </cell>
          <cell r="H103">
            <v>45902.168276973003</v>
          </cell>
          <cell r="I103">
            <v>45272.273933377997</v>
          </cell>
        </row>
        <row r="104">
          <cell r="A104" t="str">
            <v>0680-DENTAL OFFICER</v>
          </cell>
          <cell r="B104">
            <v>113</v>
          </cell>
          <cell r="C104">
            <v>3.3868942180020922E-4</v>
          </cell>
          <cell r="D104">
            <v>55</v>
          </cell>
          <cell r="E104">
            <v>58</v>
          </cell>
          <cell r="F104">
            <v>0.51327433628318586</v>
          </cell>
          <cell r="G104">
            <v>208610.67256637127</v>
          </cell>
          <cell r="H104">
            <v>215607.036363636</v>
          </cell>
          <cell r="I104">
            <v>201976.189655172</v>
          </cell>
        </row>
        <row r="105">
          <cell r="A105" t="str">
            <v>0681-DENTAL ASSISTANT</v>
          </cell>
          <cell r="B105">
            <v>622</v>
          </cell>
          <cell r="C105">
            <v>1.8642904456613286E-3</v>
          </cell>
          <cell r="D105">
            <v>66</v>
          </cell>
          <cell r="E105">
            <v>556</v>
          </cell>
          <cell r="F105">
            <v>0.89389067524115751</v>
          </cell>
          <cell r="G105">
            <v>47550.846251174866</v>
          </cell>
          <cell r="H105">
            <v>48495.727272727003</v>
          </cell>
          <cell r="I105">
            <v>47438.684115522999</v>
          </cell>
        </row>
        <row r="106">
          <cell r="A106" t="str">
            <v>0685-PUBLIC HEALTH PROGRAM SPECIALIST</v>
          </cell>
          <cell r="B106">
            <v>1389</v>
          </cell>
          <cell r="C106">
            <v>4.1631823617742534E-3</v>
          </cell>
          <cell r="D106">
            <v>277</v>
          </cell>
          <cell r="E106">
            <v>1112</v>
          </cell>
          <cell r="F106">
            <v>0.80057595392368608</v>
          </cell>
          <cell r="G106">
            <v>113042.12383009381</v>
          </cell>
          <cell r="H106">
            <v>114908.653429603</v>
          </cell>
          <cell r="I106">
            <v>112577.169964029</v>
          </cell>
        </row>
        <row r="107">
          <cell r="A107" t="str">
            <v>0690-INDUSTRIAL HYGIENE</v>
          </cell>
          <cell r="B107">
            <v>192</v>
          </cell>
          <cell r="C107">
            <v>5.7547229190832005E-4</v>
          </cell>
          <cell r="D107">
            <v>84</v>
          </cell>
          <cell r="E107">
            <v>108</v>
          </cell>
          <cell r="F107">
            <v>0.5625</v>
          </cell>
          <cell r="G107">
            <v>93313.760416666628</v>
          </cell>
          <cell r="H107">
            <v>94177.595238095004</v>
          </cell>
          <cell r="I107">
            <v>92641.888888889007</v>
          </cell>
        </row>
        <row r="108">
          <cell r="A108" t="str">
            <v>0696-CONSUMER SAFETY</v>
          </cell>
          <cell r="B108">
            <v>659</v>
          </cell>
          <cell r="C108">
            <v>1.9751887519144943E-3</v>
          </cell>
          <cell r="D108">
            <v>202</v>
          </cell>
          <cell r="E108">
            <v>457</v>
          </cell>
          <cell r="F108">
            <v>0.69347496206373294</v>
          </cell>
          <cell r="G108">
            <v>108181.92413744882</v>
          </cell>
          <cell r="H108">
            <v>106831.09900990099</v>
          </cell>
          <cell r="I108">
            <v>108779.006578947</v>
          </cell>
        </row>
        <row r="109">
          <cell r="A109" t="str">
            <v>0701-VETERINARY MEDICAL SCIENCE</v>
          </cell>
          <cell r="B109">
            <v>199</v>
          </cell>
          <cell r="C109">
            <v>5.9645305255081086E-4</v>
          </cell>
          <cell r="D109">
            <v>70</v>
          </cell>
          <cell r="E109">
            <v>129</v>
          </cell>
          <cell r="F109">
            <v>0.64824120603015079</v>
          </cell>
          <cell r="G109">
            <v>110128.2060301509</v>
          </cell>
          <cell r="H109">
            <v>113906.38571428601</v>
          </cell>
          <cell r="I109">
            <v>108078.031007752</v>
          </cell>
        </row>
        <row r="110">
          <cell r="A110" t="str">
            <v>0801-GENERAL ENGINEERING</v>
          </cell>
          <cell r="B110">
            <v>2050</v>
          </cell>
          <cell r="C110">
            <v>6.1443656167294589E-3</v>
          </cell>
          <cell r="D110">
            <v>1384</v>
          </cell>
          <cell r="E110">
            <v>666</v>
          </cell>
          <cell r="F110">
            <v>0.32487804878048782</v>
          </cell>
          <cell r="G110">
            <v>127662.64066300463</v>
          </cell>
          <cell r="H110">
            <v>127453.786386676</v>
          </cell>
          <cell r="I110">
            <v>128096.65615615599</v>
          </cell>
        </row>
        <row r="111">
          <cell r="A111" t="str">
            <v>0802-ENGINEERING TECHNICAL</v>
          </cell>
          <cell r="B111">
            <v>1179</v>
          </cell>
          <cell r="C111">
            <v>3.533759542499528E-3</v>
          </cell>
          <cell r="D111">
            <v>1037</v>
          </cell>
          <cell r="E111">
            <v>142</v>
          </cell>
          <cell r="F111">
            <v>0.12044105173876166</v>
          </cell>
          <cell r="G111">
            <v>85238.055131467452</v>
          </cell>
          <cell r="H111">
            <v>85830.517839923006</v>
          </cell>
          <cell r="I111">
            <v>80911.408450703995</v>
          </cell>
        </row>
        <row r="112">
          <cell r="A112" t="str">
            <v>0808-ARCHITECTURE</v>
          </cell>
          <cell r="B112">
            <v>182</v>
          </cell>
          <cell r="C112">
            <v>5.4549977670476178E-4</v>
          </cell>
          <cell r="D112">
            <v>125</v>
          </cell>
          <cell r="E112">
            <v>57</v>
          </cell>
          <cell r="F112">
            <v>0.31318681318681318</v>
          </cell>
          <cell r="G112">
            <v>107252.88461538476</v>
          </cell>
          <cell r="H112">
            <v>108715.624</v>
          </cell>
          <cell r="I112">
            <v>104045.12280701799</v>
          </cell>
        </row>
        <row r="113">
          <cell r="A113" t="str">
            <v>0809-CONSTRUCTION CONTROL TECHNICAL</v>
          </cell>
          <cell r="B113">
            <v>157</v>
          </cell>
          <cell r="C113">
            <v>4.7056848869586588E-4</v>
          </cell>
          <cell r="D113">
            <v>149</v>
          </cell>
          <cell r="E113">
            <v>8</v>
          </cell>
          <cell r="F113">
            <v>5.0955414012738856E-2</v>
          </cell>
          <cell r="G113">
            <v>81709.07643312127</v>
          </cell>
          <cell r="H113">
            <v>81133.758389262002</v>
          </cell>
          <cell r="I113">
            <v>92424.375</v>
          </cell>
        </row>
        <row r="114">
          <cell r="A114" t="str">
            <v>0810-CIVIL ENGINEERING</v>
          </cell>
          <cell r="B114">
            <v>555</v>
          </cell>
          <cell r="C114">
            <v>1.6634745937974876E-3</v>
          </cell>
          <cell r="D114">
            <v>392</v>
          </cell>
          <cell r="E114">
            <v>163</v>
          </cell>
          <cell r="F114">
            <v>0.29369369369369369</v>
          </cell>
          <cell r="G114">
            <v>101756.50270270271</v>
          </cell>
          <cell r="H114">
            <v>101520.107142857</v>
          </cell>
          <cell r="I114">
            <v>102325.012269939</v>
          </cell>
        </row>
        <row r="115">
          <cell r="A115" t="str">
            <v>0819-ENVIRONMENTAL ENGINEERING</v>
          </cell>
          <cell r="B115">
            <v>241</v>
          </cell>
          <cell r="C115">
            <v>7.2233761640575595E-4</v>
          </cell>
          <cell r="D115">
            <v>128</v>
          </cell>
          <cell r="E115">
            <v>113</v>
          </cell>
          <cell r="F115">
            <v>0.46887966804979253</v>
          </cell>
          <cell r="G115">
            <v>116563.79253112043</v>
          </cell>
          <cell r="H115">
            <v>113990.453125</v>
          </cell>
          <cell r="I115">
            <v>119478.72566371701</v>
          </cell>
        </row>
        <row r="116">
          <cell r="A116" t="str">
            <v>0830-MECHANICAL ENGINEERING</v>
          </cell>
          <cell r="B116">
            <v>512</v>
          </cell>
          <cell r="C116">
            <v>1.5345927784221869E-3</v>
          </cell>
          <cell r="D116">
            <v>409</v>
          </cell>
          <cell r="E116">
            <v>103</v>
          </cell>
          <cell r="F116">
            <v>0.201171875</v>
          </cell>
          <cell r="G116">
            <v>100290.0234375001</v>
          </cell>
          <cell r="H116">
            <v>101433.447432763</v>
          </cell>
          <cell r="I116">
            <v>95749.631067961003</v>
          </cell>
        </row>
        <row r="117">
          <cell r="A117" t="str">
            <v>0840-NUCLEAR ENGINEERING</v>
          </cell>
          <cell r="B117">
            <v>116</v>
          </cell>
          <cell r="C117">
            <v>3.4768117636127673E-4</v>
          </cell>
          <cell r="D117">
            <v>73</v>
          </cell>
          <cell r="E117">
            <v>43</v>
          </cell>
          <cell r="F117">
            <v>0.37068965517241381</v>
          </cell>
          <cell r="G117">
            <v>104810.40912356299</v>
          </cell>
          <cell r="H117">
            <v>105042.45833333299</v>
          </cell>
          <cell r="I117">
            <v>104416.465116279</v>
          </cell>
        </row>
        <row r="118">
          <cell r="A118" t="str">
            <v>0850-ELECTRICAL ENGINEERING</v>
          </cell>
          <cell r="B118">
            <v>488</v>
          </cell>
          <cell r="C118">
            <v>1.4626587419336468E-3</v>
          </cell>
          <cell r="D118">
            <v>394</v>
          </cell>
          <cell r="E118">
            <v>94</v>
          </cell>
          <cell r="F118">
            <v>0.19262295081967212</v>
          </cell>
          <cell r="G118">
            <v>106168.885965461</v>
          </cell>
          <cell r="H118">
            <v>106086.351145038</v>
          </cell>
          <cell r="I118">
            <v>106514.829787234</v>
          </cell>
        </row>
        <row r="119">
          <cell r="A119" t="str">
            <v>0854-COMPUTER ENGINEERING</v>
          </cell>
          <cell r="B119">
            <v>364</v>
          </cell>
          <cell r="C119">
            <v>1.0909995534095236E-3</v>
          </cell>
          <cell r="D119">
            <v>266</v>
          </cell>
          <cell r="E119">
            <v>98</v>
          </cell>
          <cell r="F119">
            <v>0.26923076923076922</v>
          </cell>
          <cell r="G119">
            <v>116702.11813186828</v>
          </cell>
          <cell r="H119">
            <v>115261.66541353401</v>
          </cell>
          <cell r="I119">
            <v>120611.918367347</v>
          </cell>
        </row>
        <row r="120">
          <cell r="A120" t="str">
            <v>0855-ELECTRONICS ENGINEERING</v>
          </cell>
          <cell r="B120">
            <v>1201</v>
          </cell>
          <cell r="C120">
            <v>3.5996990759473561E-3</v>
          </cell>
          <cell r="D120">
            <v>941</v>
          </cell>
          <cell r="E120">
            <v>260</v>
          </cell>
          <cell r="F120">
            <v>0.21648626144879268</v>
          </cell>
          <cell r="G120">
            <v>112535.22148209828</v>
          </cell>
          <cell r="H120">
            <v>112403.717321998</v>
          </cell>
          <cell r="I120">
            <v>113011.165384615</v>
          </cell>
        </row>
        <row r="121">
          <cell r="A121" t="str">
            <v>0856-ELECTRONICS TECHNICAL</v>
          </cell>
          <cell r="B121">
            <v>666</v>
          </cell>
          <cell r="C121">
            <v>1.996169512556985E-3</v>
          </cell>
          <cell r="D121">
            <v>627</v>
          </cell>
          <cell r="E121">
            <v>39</v>
          </cell>
          <cell r="F121">
            <v>5.8558558558558557E-2</v>
          </cell>
          <cell r="G121">
            <v>89363.147147147538</v>
          </cell>
          <cell r="H121">
            <v>89581.776714513995</v>
          </cell>
          <cell r="I121">
            <v>85848.256410255999</v>
          </cell>
        </row>
        <row r="122">
          <cell r="A122" t="str">
            <v>0861-AEROSPACE ENGINEERING</v>
          </cell>
          <cell r="B122">
            <v>407</v>
          </cell>
          <cell r="C122">
            <v>1.2198813687848242E-3</v>
          </cell>
          <cell r="D122">
            <v>295</v>
          </cell>
          <cell r="E122">
            <v>112</v>
          </cell>
          <cell r="F122">
            <v>0.27518427518427518</v>
          </cell>
          <cell r="G122">
            <v>128151.74938574925</v>
          </cell>
          <cell r="H122">
            <v>126899.00677966099</v>
          </cell>
          <cell r="I122">
            <v>131451.38392857101</v>
          </cell>
        </row>
        <row r="123">
          <cell r="A123" t="str">
            <v>0901-GENERAL LEGAL AND KINDRED ADMINISTRATION</v>
          </cell>
          <cell r="B123">
            <v>3267</v>
          </cell>
          <cell r="C123">
            <v>9.792020717002508E-3</v>
          </cell>
          <cell r="D123">
            <v>798</v>
          </cell>
          <cell r="E123">
            <v>2469</v>
          </cell>
          <cell r="F123">
            <v>0.75573921028466484</v>
          </cell>
          <cell r="G123">
            <v>65784.125497398156</v>
          </cell>
          <cell r="H123">
            <v>64103.984962406001</v>
          </cell>
          <cell r="I123">
            <v>66327.159983799007</v>
          </cell>
        </row>
        <row r="124">
          <cell r="A124" t="str">
            <v>0905-GENERAL ATTORNEY</v>
          </cell>
          <cell r="B124">
            <v>3233</v>
          </cell>
          <cell r="C124">
            <v>9.6901141653104109E-3</v>
          </cell>
          <cell r="D124">
            <v>947</v>
          </cell>
          <cell r="E124">
            <v>2286</v>
          </cell>
          <cell r="F124">
            <v>0.70708320445406747</v>
          </cell>
          <cell r="G124">
            <v>145740.17851778294</v>
          </cell>
          <cell r="H124">
            <v>150373.147991543</v>
          </cell>
          <cell r="I124">
            <v>143820.92125984299</v>
          </cell>
        </row>
        <row r="125">
          <cell r="A125" t="str">
            <v>0930-HEARINGS AND APPEALS</v>
          </cell>
          <cell r="B125">
            <v>423</v>
          </cell>
          <cell r="C125">
            <v>1.2678373931105176E-3</v>
          </cell>
          <cell r="D125">
            <v>108</v>
          </cell>
          <cell r="E125">
            <v>315</v>
          </cell>
          <cell r="F125">
            <v>0.74468085106382975</v>
          </cell>
          <cell r="G125">
            <v>106663.32990016746</v>
          </cell>
          <cell r="H125">
            <v>111481.027777778</v>
          </cell>
          <cell r="I125">
            <v>105011.547770701</v>
          </cell>
        </row>
        <row r="126">
          <cell r="A126" t="str">
            <v>0935-ADMINISTRATIVE LAW JUDGE</v>
          </cell>
          <cell r="B126">
            <v>147</v>
          </cell>
          <cell r="C126">
            <v>4.4059597349230755E-4</v>
          </cell>
          <cell r="D126">
            <v>46</v>
          </cell>
          <cell r="E126">
            <v>101</v>
          </cell>
          <cell r="F126">
            <v>0.68707482993197277</v>
          </cell>
          <cell r="G126">
            <v>180888.25170068012</v>
          </cell>
          <cell r="H126">
            <v>181530.73913043499</v>
          </cell>
          <cell r="I126">
            <v>180595.633663366</v>
          </cell>
        </row>
        <row r="127">
          <cell r="A127" t="str">
            <v>0950-PARALEGAL SPECIALIST</v>
          </cell>
          <cell r="B127">
            <v>1645</v>
          </cell>
          <cell r="C127">
            <v>4.9304787509853462E-3</v>
          </cell>
          <cell r="D127">
            <v>301</v>
          </cell>
          <cell r="E127">
            <v>1344</v>
          </cell>
          <cell r="F127">
            <v>0.81702127659574464</v>
          </cell>
          <cell r="G127">
            <v>90200.535730496515</v>
          </cell>
          <cell r="H127">
            <v>89939.276666667007</v>
          </cell>
          <cell r="I127">
            <v>90259.046875</v>
          </cell>
        </row>
        <row r="128">
          <cell r="A128" t="str">
            <v>0962-CONTACT REPRESENTATIVE</v>
          </cell>
          <cell r="B128">
            <v>11099</v>
          </cell>
          <cell r="C128">
            <v>3.3266494624429398E-2</v>
          </cell>
          <cell r="D128">
            <v>2241</v>
          </cell>
          <cell r="E128">
            <v>8858</v>
          </cell>
          <cell r="F128">
            <v>0.79808991801063156</v>
          </cell>
          <cell r="G128">
            <v>54116.183800342471</v>
          </cell>
          <cell r="H128">
            <v>54494.583221776003</v>
          </cell>
          <cell r="I128">
            <v>54020.45190788</v>
          </cell>
        </row>
        <row r="129">
          <cell r="A129" t="str">
            <v>0963-LEGAL INSTRUMENTS EXAMINING</v>
          </cell>
          <cell r="B129">
            <v>488</v>
          </cell>
          <cell r="C129">
            <v>1.4626587419336468E-3</v>
          </cell>
          <cell r="D129">
            <v>133</v>
          </cell>
          <cell r="E129">
            <v>355</v>
          </cell>
          <cell r="F129">
            <v>0.72745901639344257</v>
          </cell>
          <cell r="G129">
            <v>61843.856557376865</v>
          </cell>
          <cell r="H129">
            <v>60710.984962406001</v>
          </cell>
          <cell r="I129">
            <v>62268.284507042001</v>
          </cell>
        </row>
        <row r="130">
          <cell r="A130" t="str">
            <v>0967-PASSPORT AND VISA EXAMINING</v>
          </cell>
          <cell r="B130">
            <v>370</v>
          </cell>
          <cell r="C130">
            <v>1.1089830625316585E-3</v>
          </cell>
          <cell r="D130">
            <v>114</v>
          </cell>
          <cell r="E130">
            <v>256</v>
          </cell>
          <cell r="F130">
            <v>0.69189189189189193</v>
          </cell>
          <cell r="G130">
            <v>80288.858749337654</v>
          </cell>
          <cell r="H130">
            <v>78456.710526316005</v>
          </cell>
          <cell r="I130">
            <v>81104.737254901993</v>
          </cell>
        </row>
        <row r="131">
          <cell r="A131" t="str">
            <v>0986-LEGAL ASSISTANCE</v>
          </cell>
          <cell r="B131">
            <v>1578</v>
          </cell>
          <cell r="C131">
            <v>4.7296628991215055E-3</v>
          </cell>
          <cell r="D131">
            <v>307</v>
          </cell>
          <cell r="E131">
            <v>1271</v>
          </cell>
          <cell r="F131">
            <v>0.80544993662864384</v>
          </cell>
          <cell r="G131">
            <v>60311.21419518366</v>
          </cell>
          <cell r="H131">
            <v>59640.442996742997</v>
          </cell>
          <cell r="I131">
            <v>60473.233674272</v>
          </cell>
        </row>
        <row r="132">
          <cell r="A132" t="str">
            <v>0991-WORKER'S COMPENSATION CLAIMS EXAMINING</v>
          </cell>
          <cell r="B132">
            <v>369</v>
          </cell>
          <cell r="C132">
            <v>1.1059858110113027E-3</v>
          </cell>
          <cell r="D132">
            <v>85</v>
          </cell>
          <cell r="E132">
            <v>284</v>
          </cell>
          <cell r="F132">
            <v>0.76964769647696474</v>
          </cell>
          <cell r="G132">
            <v>90083.271002710331</v>
          </cell>
          <cell r="H132">
            <v>88163.035294118003</v>
          </cell>
          <cell r="I132">
            <v>90657.989436620002</v>
          </cell>
        </row>
        <row r="133">
          <cell r="A133" t="str">
            <v>0993-RAILROAD RETIREMENT CLAIMS EXAMINING</v>
          </cell>
          <cell r="B133">
            <v>158</v>
          </cell>
          <cell r="C133">
            <v>4.7356574021622172E-4</v>
          </cell>
          <cell r="D133">
            <v>40</v>
          </cell>
          <cell r="E133">
            <v>118</v>
          </cell>
          <cell r="F133">
            <v>0.74683544303797467</v>
          </cell>
          <cell r="G133">
            <v>77898.348101265583</v>
          </cell>
          <cell r="H133">
            <v>72712.600000000006</v>
          </cell>
          <cell r="I133">
            <v>79656.228813559006</v>
          </cell>
        </row>
        <row r="134">
          <cell r="A134" t="str">
            <v>0996-VETERANS CLAIMS EXAMINING</v>
          </cell>
          <cell r="B134">
            <v>3872</v>
          </cell>
          <cell r="C134">
            <v>1.1605357886817788E-2</v>
          </cell>
          <cell r="D134">
            <v>1588</v>
          </cell>
          <cell r="E134">
            <v>2284</v>
          </cell>
          <cell r="F134">
            <v>0.58987603305785119</v>
          </cell>
          <cell r="G134">
            <v>75798.143914484972</v>
          </cell>
          <cell r="H134">
            <v>74527.605296342997</v>
          </cell>
          <cell r="I134">
            <v>76681.513146362995</v>
          </cell>
        </row>
        <row r="135">
          <cell r="A135" t="str">
            <v>0998-CLAIMS ASSISTANCE AND EXAMINING</v>
          </cell>
          <cell r="B135">
            <v>789</v>
          </cell>
          <cell r="C135">
            <v>2.3648314495607527E-3</v>
          </cell>
          <cell r="D135">
            <v>237</v>
          </cell>
          <cell r="E135">
            <v>552</v>
          </cell>
          <cell r="F135">
            <v>0.69961977186311786</v>
          </cell>
          <cell r="G135">
            <v>55301.313927573341</v>
          </cell>
          <cell r="H135">
            <v>52730.677966101997</v>
          </cell>
          <cell r="I135">
            <v>56405.010889292003</v>
          </cell>
        </row>
        <row r="136">
          <cell r="A136" t="str">
            <v>1001-GENERAL ARTS AND INFORMATION</v>
          </cell>
          <cell r="B136">
            <v>566</v>
          </cell>
          <cell r="C136">
            <v>1.6964443605214019E-3</v>
          </cell>
          <cell r="D136">
            <v>212</v>
          </cell>
          <cell r="E136">
            <v>354</v>
          </cell>
          <cell r="F136">
            <v>0.62544169611307421</v>
          </cell>
          <cell r="G136">
            <v>104851.58127208517</v>
          </cell>
          <cell r="H136">
            <v>101333.745283019</v>
          </cell>
          <cell r="I136">
            <v>106958.30790960501</v>
          </cell>
        </row>
        <row r="137">
          <cell r="A137" t="str">
            <v>1035-PUBLIC AFFAIRS</v>
          </cell>
          <cell r="B137">
            <v>797</v>
          </cell>
          <cell r="C137">
            <v>2.3888094617235994E-3</v>
          </cell>
          <cell r="D137">
            <v>263</v>
          </cell>
          <cell r="E137">
            <v>534</v>
          </cell>
          <cell r="F137">
            <v>0.67001254705144286</v>
          </cell>
          <cell r="G137">
            <v>108064.91357380291</v>
          </cell>
          <cell r="H137">
            <v>106770.118320611</v>
          </cell>
          <cell r="I137">
            <v>108702.612359551</v>
          </cell>
        </row>
        <row r="138">
          <cell r="A138" t="str">
            <v>1071-AUDIOVISUAL PRODUCTION</v>
          </cell>
          <cell r="B138">
            <v>160</v>
          </cell>
          <cell r="C138">
            <v>4.7956024325693339E-4</v>
          </cell>
          <cell r="D138">
            <v>126</v>
          </cell>
          <cell r="E138">
            <v>34</v>
          </cell>
          <cell r="F138">
            <v>0.21249999999999999</v>
          </cell>
          <cell r="G138">
            <v>105116.13125000025</v>
          </cell>
          <cell r="H138">
            <v>104157.047619048</v>
          </cell>
          <cell r="I138">
            <v>108670.382352941</v>
          </cell>
        </row>
        <row r="139">
          <cell r="A139" t="str">
            <v>1082-WRITING AND EDITING</v>
          </cell>
          <cell r="B139">
            <v>124</v>
          </cell>
          <cell r="C139">
            <v>3.7165918852412338E-4</v>
          </cell>
          <cell r="D139">
            <v>27</v>
          </cell>
          <cell r="E139">
            <v>97</v>
          </cell>
          <cell r="F139">
            <v>0.782258064516129</v>
          </cell>
          <cell r="G139">
            <v>109763.50806451638</v>
          </cell>
          <cell r="H139">
            <v>106013.851851852</v>
          </cell>
          <cell r="I139">
            <v>110807.226804124</v>
          </cell>
        </row>
        <row r="140">
          <cell r="A140" t="str">
            <v>1083-TECHNICAL WRITING AND EDITING</v>
          </cell>
          <cell r="B140">
            <v>114</v>
          </cell>
          <cell r="C140">
            <v>3.4168667332056506E-4</v>
          </cell>
          <cell r="D140">
            <v>41</v>
          </cell>
          <cell r="E140">
            <v>73</v>
          </cell>
          <cell r="F140">
            <v>0.64035087719298245</v>
          </cell>
          <cell r="G140">
            <v>94056.166666666628</v>
          </cell>
          <cell r="H140">
            <v>89759.048780487996</v>
          </cell>
          <cell r="I140">
            <v>96469.616438355995</v>
          </cell>
        </row>
        <row r="141">
          <cell r="A141" t="str">
            <v>1084-VISUAL INFORMATION</v>
          </cell>
          <cell r="B141">
            <v>238</v>
          </cell>
          <cell r="C141">
            <v>7.1334586184468838E-4</v>
          </cell>
          <cell r="D141">
            <v>142</v>
          </cell>
          <cell r="E141">
            <v>96</v>
          </cell>
          <cell r="F141">
            <v>0.40336134453781514</v>
          </cell>
          <cell r="G141">
            <v>96363.535382574482</v>
          </cell>
          <cell r="H141">
            <v>94186.035211267998</v>
          </cell>
          <cell r="I141">
            <v>99584.421052631995</v>
          </cell>
        </row>
        <row r="142">
          <cell r="A142" t="str">
            <v>1101-GENERAL BUSINESS AND INDUSTRY</v>
          </cell>
          <cell r="B142">
            <v>5286</v>
          </cell>
          <cell r="C142">
            <v>1.5843471536600939E-2</v>
          </cell>
          <cell r="D142">
            <v>2000</v>
          </cell>
          <cell r="E142">
            <v>3286</v>
          </cell>
          <cell r="F142">
            <v>0.62164207340143773</v>
          </cell>
          <cell r="G142">
            <v>99266.934619588937</v>
          </cell>
          <cell r="H142">
            <v>99903.906453226999</v>
          </cell>
          <cell r="I142">
            <v>98879.246345919993</v>
          </cell>
        </row>
        <row r="143">
          <cell r="A143" t="str">
            <v>1102-CONTRACTING</v>
          </cell>
          <cell r="B143">
            <v>9366</v>
          </cell>
          <cell r="C143">
            <v>2.8072257739652738E-2</v>
          </cell>
          <cell r="D143">
            <v>3302</v>
          </cell>
          <cell r="E143">
            <v>6064</v>
          </cell>
          <cell r="F143">
            <v>0.64744821695494337</v>
          </cell>
          <cell r="G143">
            <v>103458.76407452763</v>
          </cell>
          <cell r="H143">
            <v>101283.32202362901</v>
          </cell>
          <cell r="I143">
            <v>104643.346800792</v>
          </cell>
        </row>
        <row r="144">
          <cell r="A144" t="str">
            <v>1103-INDUSTRIAL PROPERTY MANAGEMENT</v>
          </cell>
          <cell r="B144">
            <v>104</v>
          </cell>
          <cell r="C144">
            <v>3.1171415811700673E-4</v>
          </cell>
          <cell r="D144">
            <v>52</v>
          </cell>
          <cell r="E144">
            <v>52</v>
          </cell>
          <cell r="F144">
            <v>0.5</v>
          </cell>
          <cell r="G144">
            <v>94193.759615384508</v>
          </cell>
          <cell r="H144">
            <v>93734.519230769001</v>
          </cell>
          <cell r="I144">
            <v>94653</v>
          </cell>
        </row>
        <row r="145">
          <cell r="A145" t="str">
            <v>1104-PROPERTY DISPOSAL</v>
          </cell>
          <cell r="B145">
            <v>152</v>
          </cell>
          <cell r="C145">
            <v>4.5558223109408674E-4</v>
          </cell>
          <cell r="D145">
            <v>87</v>
          </cell>
          <cell r="E145">
            <v>65</v>
          </cell>
          <cell r="F145">
            <v>0.42763157894736842</v>
          </cell>
          <cell r="G145">
            <v>87405.427631578917</v>
          </cell>
          <cell r="H145">
            <v>83387.839080460006</v>
          </cell>
          <cell r="I145">
            <v>92782.815384614994</v>
          </cell>
        </row>
        <row r="146">
          <cell r="A146" t="str">
            <v>1105-PURCHASING</v>
          </cell>
          <cell r="B146">
            <v>909</v>
          </cell>
          <cell r="C146">
            <v>2.7245016320034529E-3</v>
          </cell>
          <cell r="D146">
            <v>362</v>
          </cell>
          <cell r="E146">
            <v>547</v>
          </cell>
          <cell r="F146">
            <v>0.60176017601760179</v>
          </cell>
          <cell r="G146">
            <v>52655.306930693296</v>
          </cell>
          <cell r="H146">
            <v>50265.555248618999</v>
          </cell>
          <cell r="I146">
            <v>54236.824497258</v>
          </cell>
        </row>
        <row r="147">
          <cell r="A147" t="str">
            <v>1106-PROCUREMENT CLERICAL AND TECHNICIAN</v>
          </cell>
          <cell r="B147">
            <v>255</v>
          </cell>
          <cell r="C147">
            <v>7.6429913769073758E-4</v>
          </cell>
          <cell r="D147">
            <v>74</v>
          </cell>
          <cell r="E147">
            <v>181</v>
          </cell>
          <cell r="F147">
            <v>0.70980392156862748</v>
          </cell>
          <cell r="G147">
            <v>53376.635294117848</v>
          </cell>
          <cell r="H147">
            <v>51663.121621621998</v>
          </cell>
          <cell r="I147">
            <v>54077.187845303997</v>
          </cell>
        </row>
        <row r="148">
          <cell r="A148" t="str">
            <v>1109-GRANTS MANAGEMENT</v>
          </cell>
          <cell r="B148">
            <v>838</v>
          </cell>
          <cell r="C148">
            <v>2.5116967740581885E-3</v>
          </cell>
          <cell r="D148">
            <v>198</v>
          </cell>
          <cell r="E148">
            <v>640</v>
          </cell>
          <cell r="F148">
            <v>0.76372315035799521</v>
          </cell>
          <cell r="G148">
            <v>113624.84725536985</v>
          </cell>
          <cell r="H148">
            <v>115721.92929292899</v>
          </cell>
          <cell r="I148">
            <v>112976.0625</v>
          </cell>
        </row>
        <row r="149">
          <cell r="A149" t="str">
            <v>1144-COMMISSARY MANAGEMENT</v>
          </cell>
          <cell r="B149">
            <v>290</v>
          </cell>
          <cell r="C149">
            <v>8.6920294090319175E-4</v>
          </cell>
          <cell r="D149">
            <v>155</v>
          </cell>
          <cell r="E149">
            <v>135</v>
          </cell>
          <cell r="F149">
            <v>0.46551724137931033</v>
          </cell>
          <cell r="G149">
            <v>74047.720689655529</v>
          </cell>
          <cell r="H149">
            <v>73127.283870968007</v>
          </cell>
          <cell r="I149">
            <v>75104.518518519006</v>
          </cell>
        </row>
        <row r="150">
          <cell r="A150" t="str">
            <v>1150-INDUSTRIAL SPECIALIST</v>
          </cell>
          <cell r="B150">
            <v>165</v>
          </cell>
          <cell r="C150">
            <v>4.9454650085871258E-4</v>
          </cell>
          <cell r="D150">
            <v>106</v>
          </cell>
          <cell r="E150">
            <v>59</v>
          </cell>
          <cell r="F150">
            <v>0.3575757575757576</v>
          </cell>
          <cell r="G150">
            <v>92760.327272726907</v>
          </cell>
          <cell r="H150">
            <v>91547.943396225994</v>
          </cell>
          <cell r="I150">
            <v>94938.508474575996</v>
          </cell>
        </row>
        <row r="151">
          <cell r="A151" t="str">
            <v>1152-PRODUCTION CONTROL</v>
          </cell>
          <cell r="B151">
            <v>749</v>
          </cell>
          <cell r="C151">
            <v>2.2449413887465196E-3</v>
          </cell>
          <cell r="D151">
            <v>464</v>
          </cell>
          <cell r="E151">
            <v>285</v>
          </cell>
          <cell r="F151">
            <v>0.38050734312416556</v>
          </cell>
          <cell r="G151">
            <v>66425.958611481692</v>
          </cell>
          <cell r="H151">
            <v>67507.340517240998</v>
          </cell>
          <cell r="I151">
            <v>64665.392982455996</v>
          </cell>
        </row>
        <row r="152">
          <cell r="A152" t="str">
            <v>1160-FINANCIAL ANALYSIS</v>
          </cell>
          <cell r="B152">
            <v>240</v>
          </cell>
          <cell r="C152">
            <v>7.1934036488540006E-4</v>
          </cell>
          <cell r="D152">
            <v>106</v>
          </cell>
          <cell r="E152">
            <v>134</v>
          </cell>
          <cell r="F152">
            <v>0.55833333333333335</v>
          </cell>
          <cell r="G152">
            <v>121084.02039473674</v>
          </cell>
          <cell r="H152">
            <v>124622.53773584899</v>
          </cell>
          <cell r="I152">
            <v>118284.894736842</v>
          </cell>
        </row>
        <row r="153">
          <cell r="A153" t="str">
            <v>1165-LOAN SPECIALIST</v>
          </cell>
          <cell r="B153">
            <v>485</v>
          </cell>
          <cell r="C153">
            <v>1.4536669873725793E-3</v>
          </cell>
          <cell r="D153">
            <v>171</v>
          </cell>
          <cell r="E153">
            <v>314</v>
          </cell>
          <cell r="F153">
            <v>0.64742268041237117</v>
          </cell>
          <cell r="G153">
            <v>85956.249484536456</v>
          </cell>
          <cell r="H153">
            <v>87469.555555555999</v>
          </cell>
          <cell r="I153">
            <v>85132.124203821993</v>
          </cell>
        </row>
        <row r="154">
          <cell r="A154" t="str">
            <v>1169-INTERNAL REVENUE OFFICER</v>
          </cell>
          <cell r="B154">
            <v>785</v>
          </cell>
          <cell r="C154">
            <v>2.3528424434793296E-3</v>
          </cell>
          <cell r="D154">
            <v>197</v>
          </cell>
          <cell r="E154">
            <v>588</v>
          </cell>
          <cell r="F154">
            <v>0.74904458598726109</v>
          </cell>
          <cell r="G154">
            <v>88767.26751592361</v>
          </cell>
          <cell r="H154">
            <v>87378.411167512997</v>
          </cell>
          <cell r="I154">
            <v>89232.581632653004</v>
          </cell>
        </row>
        <row r="155">
          <cell r="A155" t="str">
            <v>1170-REALTY</v>
          </cell>
          <cell r="B155">
            <v>515</v>
          </cell>
          <cell r="C155">
            <v>1.5435845329832543E-3</v>
          </cell>
          <cell r="D155">
            <v>222</v>
          </cell>
          <cell r="E155">
            <v>293</v>
          </cell>
          <cell r="F155">
            <v>0.56893203883495147</v>
          </cell>
          <cell r="G155">
            <v>97167.143689320525</v>
          </cell>
          <cell r="H155">
            <v>95429.725225225004</v>
          </cell>
          <cell r="I155">
            <v>98483.549488054996</v>
          </cell>
        </row>
        <row r="156">
          <cell r="A156" t="str">
            <v>1173-HOUSING MANAGEMENT</v>
          </cell>
          <cell r="B156">
            <v>391</v>
          </cell>
          <cell r="C156">
            <v>1.171925344459131E-3</v>
          </cell>
          <cell r="D156">
            <v>178</v>
          </cell>
          <cell r="E156">
            <v>213</v>
          </cell>
          <cell r="F156">
            <v>0.54475703324808189</v>
          </cell>
          <cell r="G156">
            <v>68096.728900255985</v>
          </cell>
          <cell r="H156">
            <v>68528.308988763994</v>
          </cell>
          <cell r="I156">
            <v>67736.065727699999</v>
          </cell>
        </row>
        <row r="157">
          <cell r="A157" t="str">
            <v>1176-BUILDING MANAGEMENT</v>
          </cell>
          <cell r="B157">
            <v>384</v>
          </cell>
          <cell r="C157">
            <v>1.1509445838166401E-3</v>
          </cell>
          <cell r="D157">
            <v>242</v>
          </cell>
          <cell r="E157">
            <v>142</v>
          </cell>
          <cell r="F157">
            <v>0.36979166666666669</v>
          </cell>
          <cell r="G157">
            <v>98930.520833333212</v>
          </cell>
          <cell r="H157">
            <v>99730.776859503996</v>
          </cell>
          <cell r="I157">
            <v>97566.704225352005</v>
          </cell>
        </row>
        <row r="158">
          <cell r="A158" t="str">
            <v>1224-PATENT EXAMINING</v>
          </cell>
          <cell r="B158">
            <v>1073</v>
          </cell>
          <cell r="C158">
            <v>3.2160508813418097E-3</v>
          </cell>
          <cell r="D158">
            <v>685</v>
          </cell>
          <cell r="E158">
            <v>388</v>
          </cell>
          <cell r="F158">
            <v>0.36160298229263749</v>
          </cell>
          <cell r="G158">
            <v>133438.34855545228</v>
          </cell>
          <cell r="H158">
            <v>133543.46131386899</v>
          </cell>
          <cell r="I158">
            <v>133252.77577319599</v>
          </cell>
        </row>
        <row r="159">
          <cell r="A159" t="str">
            <v>1301-GENERAL PHYSICAL SCIENCE</v>
          </cell>
          <cell r="B159">
            <v>392</v>
          </cell>
          <cell r="C159">
            <v>1.1749225959794868E-3</v>
          </cell>
          <cell r="D159">
            <v>191</v>
          </cell>
          <cell r="E159">
            <v>201</v>
          </cell>
          <cell r="F159">
            <v>0.51275510204081631</v>
          </cell>
          <cell r="G159">
            <v>120835.36224489808</v>
          </cell>
          <cell r="H159">
            <v>121984.560209424</v>
          </cell>
          <cell r="I159">
            <v>119743.338308458</v>
          </cell>
        </row>
        <row r="160">
          <cell r="A160" t="str">
            <v>1311-PHYSICAL SCIENCE TECHNICIAN</v>
          </cell>
          <cell r="B160">
            <v>221</v>
          </cell>
          <cell r="C160">
            <v>6.623925859986393E-4</v>
          </cell>
          <cell r="D160">
            <v>133</v>
          </cell>
          <cell r="E160">
            <v>88</v>
          </cell>
          <cell r="F160">
            <v>0.39819004524886875</v>
          </cell>
          <cell r="G160">
            <v>71034.271493212684</v>
          </cell>
          <cell r="H160">
            <v>74973.090225563996</v>
          </cell>
          <cell r="I160">
            <v>65081.284090909001</v>
          </cell>
        </row>
        <row r="161">
          <cell r="A161" t="str">
            <v>1320-CHEMISTRY</v>
          </cell>
          <cell r="B161">
            <v>369</v>
          </cell>
          <cell r="C161">
            <v>1.1059858110113027E-3</v>
          </cell>
          <cell r="D161">
            <v>154</v>
          </cell>
          <cell r="E161">
            <v>215</v>
          </cell>
          <cell r="F161">
            <v>0.58265582655826553</v>
          </cell>
          <cell r="G161">
            <v>111231.72086720826</v>
          </cell>
          <cell r="H161">
            <v>112016.70129870099</v>
          </cell>
          <cell r="I161">
            <v>110669.455813953</v>
          </cell>
        </row>
        <row r="162">
          <cell r="A162" t="str">
            <v>1411-LIBRARY TECHNICIAN</v>
          </cell>
          <cell r="B162">
            <v>108</v>
          </cell>
          <cell r="C162">
            <v>3.2370316419843003E-4</v>
          </cell>
          <cell r="D162">
            <v>27</v>
          </cell>
          <cell r="E162">
            <v>81</v>
          </cell>
          <cell r="F162">
            <v>0.75</v>
          </cell>
          <cell r="G162">
            <v>59034.472222222001</v>
          </cell>
          <cell r="H162">
            <v>58785.888888889</v>
          </cell>
          <cell r="I162">
            <v>59117.333333333001</v>
          </cell>
        </row>
        <row r="163">
          <cell r="A163" t="str">
            <v>1412-TECHNICAL INFORMATION SERVICES</v>
          </cell>
          <cell r="B163">
            <v>112</v>
          </cell>
          <cell r="C163">
            <v>3.3569217027985338E-4</v>
          </cell>
          <cell r="D163">
            <v>37</v>
          </cell>
          <cell r="E163">
            <v>75</v>
          </cell>
          <cell r="F163">
            <v>0.6696428571428571</v>
          </cell>
          <cell r="G163">
            <v>102259.41071428555</v>
          </cell>
          <cell r="H163">
            <v>107025.837837838</v>
          </cell>
          <cell r="I163">
            <v>99907.973333332993</v>
          </cell>
        </row>
        <row r="164">
          <cell r="A164" t="str">
            <v>1421-ARCHIVES TECHNICIAN</v>
          </cell>
          <cell r="B164">
            <v>482</v>
          </cell>
          <cell r="C164">
            <v>1.4446752328115119E-3</v>
          </cell>
          <cell r="D164">
            <v>212</v>
          </cell>
          <cell r="E164">
            <v>270</v>
          </cell>
          <cell r="F164">
            <v>0.56016597510373445</v>
          </cell>
          <cell r="G164">
            <v>52782.991701244857</v>
          </cell>
          <cell r="H164">
            <v>53486.768867924999</v>
          </cell>
          <cell r="I164">
            <v>52230.396296295999</v>
          </cell>
        </row>
        <row r="165">
          <cell r="A165" t="str">
            <v>1515-OPERATIONS RESEARCH</v>
          </cell>
          <cell r="B165">
            <v>398</v>
          </cell>
          <cell r="C165">
            <v>1.1929061051016217E-3</v>
          </cell>
          <cell r="D165">
            <v>209</v>
          </cell>
          <cell r="E165">
            <v>189</v>
          </cell>
          <cell r="F165">
            <v>0.47487437185929648</v>
          </cell>
          <cell r="G165">
            <v>118468.64266812787</v>
          </cell>
          <cell r="H165">
            <v>121935.626794258</v>
          </cell>
          <cell r="I165">
            <v>114634.781914894</v>
          </cell>
        </row>
        <row r="166">
          <cell r="A166" t="str">
            <v>1529-MATHEMATICAL STATISTICS</v>
          </cell>
          <cell r="B166">
            <v>103</v>
          </cell>
          <cell r="C166">
            <v>3.0871690659665089E-4</v>
          </cell>
          <cell r="D166">
            <v>55</v>
          </cell>
          <cell r="E166">
            <v>48</v>
          </cell>
          <cell r="F166">
            <v>0.46601941747572817</v>
          </cell>
          <cell r="G166">
            <v>120836.56310679637</v>
          </cell>
          <cell r="H166">
            <v>122050.981818182</v>
          </cell>
          <cell r="I166">
            <v>119445.04166666701</v>
          </cell>
        </row>
        <row r="167">
          <cell r="A167" t="str">
            <v>1530-STATISTICS</v>
          </cell>
          <cell r="B167">
            <v>528</v>
          </cell>
          <cell r="C167">
            <v>1.5825488027478801E-3</v>
          </cell>
          <cell r="D167">
            <v>219</v>
          </cell>
          <cell r="E167">
            <v>309</v>
          </cell>
          <cell r="F167">
            <v>0.58522727272727271</v>
          </cell>
          <cell r="G167">
            <v>113243.9621212122</v>
          </cell>
          <cell r="H167">
            <v>111545.100456621</v>
          </cell>
          <cell r="I167">
            <v>114448.009708738</v>
          </cell>
        </row>
        <row r="168">
          <cell r="A168" t="str">
            <v>1550-COMPUTER SCIENCE</v>
          </cell>
          <cell r="B168">
            <v>747</v>
          </cell>
          <cell r="C168">
            <v>2.2389468857058076E-3</v>
          </cell>
          <cell r="D168">
            <v>487</v>
          </cell>
          <cell r="E168">
            <v>260</v>
          </cell>
          <cell r="F168">
            <v>0.34805890227576974</v>
          </cell>
          <cell r="G168">
            <v>106855.86345381525</v>
          </cell>
          <cell r="H168">
            <v>104738.70841889099</v>
          </cell>
          <cell r="I168">
            <v>110821.457692308</v>
          </cell>
        </row>
        <row r="169">
          <cell r="A169" t="str">
            <v>1601-EQUIPMENT FACILITIES, AND SERVICES</v>
          </cell>
          <cell r="B169">
            <v>655</v>
          </cell>
          <cell r="C169">
            <v>1.9631997458330712E-3</v>
          </cell>
          <cell r="D169">
            <v>552</v>
          </cell>
          <cell r="E169">
            <v>103</v>
          </cell>
          <cell r="F169">
            <v>0.15725190839694655</v>
          </cell>
          <cell r="G169">
            <v>88610.256488549392</v>
          </cell>
          <cell r="H169">
            <v>88838.440217391006</v>
          </cell>
          <cell r="I169">
            <v>87387.368932038997</v>
          </cell>
        </row>
        <row r="170">
          <cell r="A170" t="str">
            <v>1603-EQUIPMENT, FACILITIES, AND SERVICES ASSISTANCE</v>
          </cell>
          <cell r="B170">
            <v>138</v>
          </cell>
          <cell r="C170">
            <v>4.1362070980910506E-4</v>
          </cell>
          <cell r="D170">
            <v>65</v>
          </cell>
          <cell r="E170">
            <v>73</v>
          </cell>
          <cell r="F170">
            <v>0.52898550724637683</v>
          </cell>
          <cell r="G170">
            <v>55864.485507246107</v>
          </cell>
          <cell r="H170">
            <v>55371.538461538003</v>
          </cell>
          <cell r="I170">
            <v>56303.410958904002</v>
          </cell>
        </row>
        <row r="171">
          <cell r="A171" t="str">
            <v>1640-FACILITY OPERATIONS SERVICES</v>
          </cell>
          <cell r="B171">
            <v>360</v>
          </cell>
          <cell r="C171">
            <v>1.0790105473281002E-3</v>
          </cell>
          <cell r="D171">
            <v>319</v>
          </cell>
          <cell r="E171">
            <v>41</v>
          </cell>
          <cell r="F171">
            <v>0.11388888888888889</v>
          </cell>
          <cell r="G171">
            <v>94794.491666666494</v>
          </cell>
          <cell r="H171">
            <v>94547.805642633</v>
          </cell>
          <cell r="I171">
            <v>96713.829268293004</v>
          </cell>
        </row>
        <row r="172">
          <cell r="A172" t="str">
            <v>1667-FOOD SERVICES</v>
          </cell>
          <cell r="B172">
            <v>111</v>
          </cell>
          <cell r="C172">
            <v>3.3269491875949754E-4</v>
          </cell>
          <cell r="D172">
            <v>75</v>
          </cell>
          <cell r="E172">
            <v>36</v>
          </cell>
          <cell r="F172">
            <v>0.32432432432432434</v>
          </cell>
          <cell r="G172">
            <v>80291.252252252409</v>
          </cell>
          <cell r="H172">
            <v>82313.026666667007</v>
          </cell>
          <cell r="I172">
            <v>76079.222222222001</v>
          </cell>
        </row>
        <row r="173">
          <cell r="A173" t="str">
            <v>1670-EQUIPMENT SERVICES</v>
          </cell>
          <cell r="B173">
            <v>617</v>
          </cell>
          <cell r="C173">
            <v>1.8493041880595495E-3</v>
          </cell>
          <cell r="D173">
            <v>572</v>
          </cell>
          <cell r="E173">
            <v>45</v>
          </cell>
          <cell r="F173">
            <v>7.2933549432739053E-2</v>
          </cell>
          <cell r="G173">
            <v>86264.711507293323</v>
          </cell>
          <cell r="H173">
            <v>86941.465034965004</v>
          </cell>
          <cell r="I173">
            <v>77662.422222221998</v>
          </cell>
        </row>
        <row r="174">
          <cell r="A174" t="str">
            <v>1701-GENERAL EDUCATION AND TRAINING</v>
          </cell>
          <cell r="B174">
            <v>504</v>
          </cell>
          <cell r="C174">
            <v>1.5106147662593402E-3</v>
          </cell>
          <cell r="D174">
            <v>134</v>
          </cell>
          <cell r="E174">
            <v>370</v>
          </cell>
          <cell r="F174">
            <v>0.73412698412698407</v>
          </cell>
          <cell r="G174">
            <v>93567.32936507964</v>
          </cell>
          <cell r="H174">
            <v>100506.98507462699</v>
          </cell>
          <cell r="I174">
            <v>91054.048648648997</v>
          </cell>
        </row>
        <row r="175">
          <cell r="A175" t="str">
            <v>1702-EDUCATION AND TRAINING TECHNICIAN</v>
          </cell>
          <cell r="B175">
            <v>1024</v>
          </cell>
          <cell r="C175">
            <v>3.0691855568443739E-3</v>
          </cell>
          <cell r="D175">
            <v>289</v>
          </cell>
          <cell r="E175">
            <v>735</v>
          </cell>
          <cell r="F175">
            <v>0.7177734375</v>
          </cell>
          <cell r="G175">
            <v>54503.202148437849</v>
          </cell>
          <cell r="H175">
            <v>60897</v>
          </cell>
          <cell r="I175">
            <v>51989.178231293001</v>
          </cell>
        </row>
        <row r="176">
          <cell r="A176" t="str">
            <v>1710-EDUCATION AND VOCATIONAL TRAINING</v>
          </cell>
          <cell r="B176">
            <v>178</v>
          </cell>
          <cell r="C176">
            <v>5.3351077062333842E-4</v>
          </cell>
          <cell r="D176">
            <v>79</v>
          </cell>
          <cell r="E176">
            <v>99</v>
          </cell>
          <cell r="F176">
            <v>0.5561797752808989</v>
          </cell>
          <cell r="G176">
            <v>92294.269662921171</v>
          </cell>
          <cell r="H176">
            <v>87367</v>
          </cell>
          <cell r="I176">
            <v>96226.131313131002</v>
          </cell>
        </row>
        <row r="177">
          <cell r="A177" t="str">
            <v>1712-TRAINING INSTRUCTION</v>
          </cell>
          <cell r="B177">
            <v>1418</v>
          </cell>
          <cell r="C177">
            <v>4.2501026558645722E-3</v>
          </cell>
          <cell r="D177">
            <v>1015</v>
          </cell>
          <cell r="E177">
            <v>403</v>
          </cell>
          <cell r="F177">
            <v>0.2842031029619182</v>
          </cell>
          <cell r="G177">
            <v>83247.708039492049</v>
          </cell>
          <cell r="H177">
            <v>81313.035467979993</v>
          </cell>
          <cell r="I177">
            <v>88120.394540943002</v>
          </cell>
        </row>
        <row r="178">
          <cell r="A178" t="str">
            <v>1715-VOCATIONAL REHABILITATION</v>
          </cell>
          <cell r="B178">
            <v>271</v>
          </cell>
          <cell r="C178">
            <v>8.1225516201643099E-4</v>
          </cell>
          <cell r="D178">
            <v>143</v>
          </cell>
          <cell r="E178">
            <v>128</v>
          </cell>
          <cell r="F178">
            <v>0.47232472324723246</v>
          </cell>
          <cell r="G178">
            <v>75113.122430693591</v>
          </cell>
          <cell r="H178">
            <v>73722.753521127001</v>
          </cell>
          <cell r="I178">
            <v>76666.425196850003</v>
          </cell>
        </row>
        <row r="179">
          <cell r="A179" t="str">
            <v>1720-EDUCATION PROGRAM</v>
          </cell>
          <cell r="B179">
            <v>146</v>
          </cell>
          <cell r="C179">
            <v>4.3759872197195171E-4</v>
          </cell>
          <cell r="D179">
            <v>40</v>
          </cell>
          <cell r="E179">
            <v>106</v>
          </cell>
          <cell r="F179">
            <v>0.72602739726027399</v>
          </cell>
          <cell r="G179">
            <v>122314.39041095925</v>
          </cell>
          <cell r="H179">
            <v>119578.4</v>
          </cell>
          <cell r="I179">
            <v>123346.839622642</v>
          </cell>
        </row>
        <row r="180">
          <cell r="A180" t="str">
            <v>1740-EDUCATION SERVICES</v>
          </cell>
          <cell r="B180">
            <v>185</v>
          </cell>
          <cell r="C180">
            <v>5.5449153126582924E-4</v>
          </cell>
          <cell r="D180">
            <v>73</v>
          </cell>
          <cell r="E180">
            <v>112</v>
          </cell>
          <cell r="F180">
            <v>0.60540540540540544</v>
          </cell>
          <cell r="G180">
            <v>76818.789189189163</v>
          </cell>
          <cell r="H180">
            <v>79580.164383562005</v>
          </cell>
          <cell r="I180">
            <v>75018.964285713999</v>
          </cell>
        </row>
        <row r="181">
          <cell r="A181" t="str">
            <v>1750-INSTRUCTIONAL SYSTEMS</v>
          </cell>
          <cell r="B181">
            <v>407</v>
          </cell>
          <cell r="C181">
            <v>1.2198813687848242E-3</v>
          </cell>
          <cell r="D181">
            <v>204</v>
          </cell>
          <cell r="E181">
            <v>203</v>
          </cell>
          <cell r="F181">
            <v>0.49877149877149879</v>
          </cell>
          <cell r="G181">
            <v>96878.130221129933</v>
          </cell>
          <cell r="H181">
            <v>93916.607843136997</v>
          </cell>
          <cell r="I181">
            <v>99854.241379309999</v>
          </cell>
        </row>
        <row r="182">
          <cell r="A182" t="str">
            <v>1801-GENERAL INSPECTION, INVESTIGATION, ENFORCEMENT, AND COMPLIANCE SERIES</v>
          </cell>
          <cell r="B182">
            <v>5047</v>
          </cell>
          <cell r="C182">
            <v>1.5127128423235893E-2</v>
          </cell>
          <cell r="D182">
            <v>2823</v>
          </cell>
          <cell r="E182">
            <v>2224</v>
          </cell>
          <cell r="F182">
            <v>0.44065781652466812</v>
          </cell>
          <cell r="G182">
            <v>97577.109951221501</v>
          </cell>
          <cell r="H182">
            <v>97552.923812898996</v>
          </cell>
          <cell r="I182">
            <v>97607.810251799005</v>
          </cell>
        </row>
        <row r="183">
          <cell r="A183" t="str">
            <v>1802-COMPLIANCE INSPECTION AND SUPPORT</v>
          </cell>
          <cell r="B183">
            <v>11298</v>
          </cell>
          <cell r="C183">
            <v>3.3862947676980212E-2</v>
          </cell>
          <cell r="D183">
            <v>4941</v>
          </cell>
          <cell r="E183">
            <v>6357</v>
          </cell>
          <cell r="F183">
            <v>0.56266595857673929</v>
          </cell>
          <cell r="G183">
            <v>48046.281614722691</v>
          </cell>
          <cell r="H183">
            <v>48249.862697447999</v>
          </cell>
          <cell r="I183">
            <v>47888.047521637003</v>
          </cell>
        </row>
        <row r="184">
          <cell r="A184" t="str">
            <v>1805-INVESTIGATIVE ANALYSIS</v>
          </cell>
          <cell r="B184">
            <v>228</v>
          </cell>
          <cell r="C184">
            <v>6.8337334664113011E-4</v>
          </cell>
          <cell r="D184">
            <v>75</v>
          </cell>
          <cell r="E184">
            <v>153</v>
          </cell>
          <cell r="F184">
            <v>0.67105263157894735</v>
          </cell>
          <cell r="G184">
            <v>87522.166666666541</v>
          </cell>
          <cell r="H184">
            <v>85209.48</v>
          </cell>
          <cell r="I184">
            <v>88655.836601307004</v>
          </cell>
        </row>
        <row r="185">
          <cell r="A185" t="str">
            <v>1810-GENERAL INVESTIGATION</v>
          </cell>
          <cell r="B185">
            <v>372</v>
          </cell>
          <cell r="C185">
            <v>1.11497756557237E-3</v>
          </cell>
          <cell r="D185">
            <v>148</v>
          </cell>
          <cell r="E185">
            <v>224</v>
          </cell>
          <cell r="F185">
            <v>0.60215053763440862</v>
          </cell>
          <cell r="G185">
            <v>98657.309139784862</v>
          </cell>
          <cell r="H185">
            <v>97171.905405405007</v>
          </cell>
          <cell r="I185">
            <v>99638.736607143001</v>
          </cell>
        </row>
        <row r="186">
          <cell r="A186" t="str">
            <v>1811-CRIMINAL INVESTIGATION</v>
          </cell>
          <cell r="B186">
            <v>2908</v>
          </cell>
          <cell r="C186">
            <v>8.7160074211947644E-3</v>
          </cell>
          <cell r="D186">
            <v>2234</v>
          </cell>
          <cell r="E186">
            <v>674</v>
          </cell>
          <cell r="F186">
            <v>0.23177441540577717</v>
          </cell>
          <cell r="G186">
            <v>114871.9665765978</v>
          </cell>
          <cell r="H186">
            <v>114588.804746977</v>
          </cell>
          <cell r="I186">
            <v>115810.51780415401</v>
          </cell>
        </row>
        <row r="187">
          <cell r="A187" t="str">
            <v>1825-AVIATION SAFETY</v>
          </cell>
          <cell r="B187">
            <v>211</v>
          </cell>
          <cell r="C187">
            <v>6.3242007079508092E-4</v>
          </cell>
          <cell r="D187">
            <v>195</v>
          </cell>
          <cell r="E187">
            <v>16</v>
          </cell>
          <cell r="F187">
            <v>7.582938388625593E-2</v>
          </cell>
          <cell r="G187">
            <v>130725.34123222738</v>
          </cell>
          <cell r="H187">
            <v>130268.364102564</v>
          </cell>
          <cell r="I187">
            <v>136294.75</v>
          </cell>
        </row>
        <row r="188">
          <cell r="A188" t="str">
            <v>1849-WAGE AND HOUR INVESTIGATION SERIES</v>
          </cell>
          <cell r="B188">
            <v>168</v>
          </cell>
          <cell r="C188">
            <v>5.0353825541978004E-4</v>
          </cell>
          <cell r="D188">
            <v>67</v>
          </cell>
          <cell r="E188">
            <v>101</v>
          </cell>
          <cell r="F188">
            <v>0.60119047619047616</v>
          </cell>
          <cell r="G188">
            <v>98836.279761904647</v>
          </cell>
          <cell r="H188">
            <v>99886.746268657007</v>
          </cell>
          <cell r="I188">
            <v>98139.435643563993</v>
          </cell>
        </row>
        <row r="189">
          <cell r="A189" t="str">
            <v>1860-EQUAL OPPORTUNITY INVESTIGATION</v>
          </cell>
          <cell r="B189">
            <v>277</v>
          </cell>
          <cell r="C189">
            <v>8.3023867113856591E-4</v>
          </cell>
          <cell r="D189">
            <v>92</v>
          </cell>
          <cell r="E189">
            <v>185</v>
          </cell>
          <cell r="F189">
            <v>0.66787003610108309</v>
          </cell>
          <cell r="G189">
            <v>94306.220216606278</v>
          </cell>
          <cell r="H189">
            <v>91206.586956522005</v>
          </cell>
          <cell r="I189">
            <v>95847.659459458999</v>
          </cell>
        </row>
        <row r="190">
          <cell r="A190" t="str">
            <v>1862-CONSUMER SAFETY INSPECTION</v>
          </cell>
          <cell r="B190">
            <v>1066</v>
          </cell>
          <cell r="C190">
            <v>3.1950701206993185E-3</v>
          </cell>
          <cell r="D190">
            <v>365</v>
          </cell>
          <cell r="E190">
            <v>701</v>
          </cell>
          <cell r="F190">
            <v>0.6575984990619137</v>
          </cell>
          <cell r="G190">
            <v>63125.093010094235</v>
          </cell>
          <cell r="H190">
            <v>63848.074380165002</v>
          </cell>
          <cell r="I190">
            <v>62748.647646220001</v>
          </cell>
        </row>
        <row r="191">
          <cell r="A191" t="str">
            <v>1863-FOOD INSPECTION</v>
          </cell>
          <cell r="B191">
            <v>443</v>
          </cell>
          <cell r="C191">
            <v>1.3277824235176344E-3</v>
          </cell>
          <cell r="D191">
            <v>169</v>
          </cell>
          <cell r="E191">
            <v>274</v>
          </cell>
          <cell r="F191">
            <v>0.61851015801354403</v>
          </cell>
          <cell r="G191">
            <v>49411.670428894155</v>
          </cell>
          <cell r="H191">
            <v>47006</v>
          </cell>
          <cell r="I191">
            <v>50895.459854014996</v>
          </cell>
        </row>
        <row r="192">
          <cell r="A192" t="str">
            <v>1889-IMPORT COMPLIANCE SERIES</v>
          </cell>
          <cell r="B192">
            <v>144</v>
          </cell>
          <cell r="C192">
            <v>4.3160421893124004E-4</v>
          </cell>
          <cell r="D192">
            <v>53</v>
          </cell>
          <cell r="E192">
            <v>91</v>
          </cell>
          <cell r="F192">
            <v>0.63194444444444442</v>
          </cell>
          <cell r="G192">
            <v>93985.916666666584</v>
          </cell>
          <cell r="H192">
            <v>88931.075471698001</v>
          </cell>
          <cell r="I192">
            <v>96929.945054944998</v>
          </cell>
        </row>
        <row r="193">
          <cell r="A193" t="str">
            <v>1894-CUSTOMS ENTRY AND LIQUIDATING</v>
          </cell>
          <cell r="B193">
            <v>114</v>
          </cell>
          <cell r="C193">
            <v>3.4168667332056506E-4</v>
          </cell>
          <cell r="D193">
            <v>21</v>
          </cell>
          <cell r="E193">
            <v>93</v>
          </cell>
          <cell r="F193">
            <v>0.81578947368421051</v>
          </cell>
          <cell r="G193">
            <v>94439.026315789524</v>
          </cell>
          <cell r="H193">
            <v>93163.428571429002</v>
          </cell>
          <cell r="I193">
            <v>94727.064516129001</v>
          </cell>
        </row>
        <row r="194">
          <cell r="A194" t="str">
            <v>1895-CUSTOMS AND BORDER PROTECTION</v>
          </cell>
          <cell r="B194">
            <v>2227</v>
          </cell>
          <cell r="C194">
            <v>6.6748791358324415E-3</v>
          </cell>
          <cell r="D194">
            <v>1610</v>
          </cell>
          <cell r="E194">
            <v>617</v>
          </cell>
          <cell r="F194">
            <v>0.27705433318365513</v>
          </cell>
          <cell r="G194">
            <v>91750.915132465394</v>
          </cell>
          <cell r="H194">
            <v>91304.088198758007</v>
          </cell>
          <cell r="I194">
            <v>92916.865478120002</v>
          </cell>
        </row>
        <row r="195">
          <cell r="A195" t="str">
            <v>1896-BORDER PATROL ENFORCEMENT SERIES</v>
          </cell>
          <cell r="B195">
            <v>321</v>
          </cell>
          <cell r="C195">
            <v>9.6211773803422257E-4</v>
          </cell>
          <cell r="D195">
            <v>298</v>
          </cell>
          <cell r="E195">
            <v>23</v>
          </cell>
          <cell r="F195">
            <v>7.1651090342679122E-2</v>
          </cell>
          <cell r="G195">
            <v>88281.959501557896</v>
          </cell>
          <cell r="H195">
            <v>88882.902684564004</v>
          </cell>
          <cell r="I195">
            <v>80495.826086956993</v>
          </cell>
        </row>
        <row r="196">
          <cell r="A196" t="str">
            <v>1910-QUALITY ASSURANCE</v>
          </cell>
          <cell r="B196">
            <v>1278</v>
          </cell>
          <cell r="C196">
            <v>3.8304874430147556E-3</v>
          </cell>
          <cell r="D196">
            <v>998</v>
          </cell>
          <cell r="E196">
            <v>280</v>
          </cell>
          <cell r="F196">
            <v>0.2190923317683881</v>
          </cell>
          <cell r="G196">
            <v>85137.480411500408</v>
          </cell>
          <cell r="H196">
            <v>84142.965897692993</v>
          </cell>
          <cell r="I196">
            <v>88682.214285713999</v>
          </cell>
        </row>
        <row r="197">
          <cell r="A197" t="str">
            <v>1980-AGRICULTURAL COMMODITY GRADING</v>
          </cell>
          <cell r="B197">
            <v>211</v>
          </cell>
          <cell r="C197">
            <v>6.3242007079508092E-4</v>
          </cell>
          <cell r="D197">
            <v>149</v>
          </cell>
          <cell r="E197">
            <v>62</v>
          </cell>
          <cell r="F197">
            <v>0.29383886255924169</v>
          </cell>
          <cell r="G197">
            <v>64156.663571154531</v>
          </cell>
          <cell r="H197">
            <v>65046.013513514001</v>
          </cell>
          <cell r="I197">
            <v>62019.354838710002</v>
          </cell>
        </row>
        <row r="198">
          <cell r="A198" t="str">
            <v>2001-GENERAL SUPPLY</v>
          </cell>
          <cell r="B198">
            <v>1003</v>
          </cell>
          <cell r="C198">
            <v>3.0062432749169013E-3</v>
          </cell>
          <cell r="D198">
            <v>622</v>
          </cell>
          <cell r="E198">
            <v>381</v>
          </cell>
          <cell r="F198">
            <v>0.37986041874376869</v>
          </cell>
          <cell r="G198">
            <v>77052.44929944459</v>
          </cell>
          <cell r="H198">
            <v>76766.647342994998</v>
          </cell>
          <cell r="I198">
            <v>77519.034120734999</v>
          </cell>
        </row>
        <row r="199">
          <cell r="A199" t="str">
            <v>2003-SUPPLY PROGRAM MANAGEMENT</v>
          </cell>
          <cell r="B199">
            <v>948</v>
          </cell>
          <cell r="C199">
            <v>2.8413944412973304E-3</v>
          </cell>
          <cell r="D199">
            <v>583</v>
          </cell>
          <cell r="E199">
            <v>365</v>
          </cell>
          <cell r="F199">
            <v>0.38502109704641352</v>
          </cell>
          <cell r="G199">
            <v>90196.402953586497</v>
          </cell>
          <cell r="H199">
            <v>90376.205831903993</v>
          </cell>
          <cell r="I199">
            <v>89909.210958904005</v>
          </cell>
        </row>
        <row r="200">
          <cell r="A200" t="str">
            <v>2005-SUPPLY CLERICAL AND TECHNICIAN</v>
          </cell>
          <cell r="B200">
            <v>2718</v>
          </cell>
          <cell r="C200">
            <v>8.1465296323271555E-3</v>
          </cell>
          <cell r="D200">
            <v>1779</v>
          </cell>
          <cell r="E200">
            <v>939</v>
          </cell>
          <cell r="F200">
            <v>0.3454746136865342</v>
          </cell>
          <cell r="G200">
            <v>48181.309042886693</v>
          </cell>
          <cell r="H200">
            <v>47992.954929576998</v>
          </cell>
          <cell r="I200">
            <v>48538.158848614003</v>
          </cell>
        </row>
        <row r="201">
          <cell r="A201" t="str">
            <v>2010-INVENTORY MANAGEMENT</v>
          </cell>
          <cell r="B201">
            <v>1992</v>
          </cell>
          <cell r="C201">
            <v>5.9705250285488204E-3</v>
          </cell>
          <cell r="D201">
            <v>1191</v>
          </cell>
          <cell r="E201">
            <v>801</v>
          </cell>
          <cell r="F201">
            <v>0.40210843373493976</v>
          </cell>
          <cell r="G201">
            <v>72309.474256572037</v>
          </cell>
          <cell r="H201">
            <v>71702.859545836996</v>
          </cell>
          <cell r="I201">
            <v>73211.444444444001</v>
          </cell>
        </row>
        <row r="202">
          <cell r="A202" t="str">
            <v>2030-DISTRIBUTION FACILITIES &amp; STORAGE MANAGEMENT</v>
          </cell>
          <cell r="B202">
            <v>145</v>
          </cell>
          <cell r="C202">
            <v>4.3460147045159587E-4</v>
          </cell>
          <cell r="D202">
            <v>120</v>
          </cell>
          <cell r="E202">
            <v>25</v>
          </cell>
          <cell r="F202">
            <v>0.17241379310344829</v>
          </cell>
          <cell r="G202">
            <v>85480.248275862352</v>
          </cell>
          <cell r="H202">
            <v>85627.366666667003</v>
          </cell>
          <cell r="I202">
            <v>84774.080000000002</v>
          </cell>
        </row>
        <row r="203">
          <cell r="A203" t="str">
            <v>2091-SALES STORE CLERICAL</v>
          </cell>
          <cell r="B203">
            <v>104</v>
          </cell>
          <cell r="C203">
            <v>3.1171415811700673E-4</v>
          </cell>
          <cell r="D203">
            <v>30</v>
          </cell>
          <cell r="E203">
            <v>74</v>
          </cell>
          <cell r="F203">
            <v>0.71153846153846156</v>
          </cell>
          <cell r="G203">
            <v>32773.990384615827</v>
          </cell>
          <cell r="H203">
            <v>33759.366666667003</v>
          </cell>
          <cell r="I203">
            <v>32374.513513514001</v>
          </cell>
        </row>
        <row r="204">
          <cell r="A204" t="str">
            <v>2101-TRANSPORTATION SPECIALIST</v>
          </cell>
          <cell r="B204">
            <v>980</v>
          </cell>
          <cell r="C204">
            <v>2.9373064899487172E-3</v>
          </cell>
          <cell r="D204">
            <v>691</v>
          </cell>
          <cell r="E204">
            <v>289</v>
          </cell>
          <cell r="F204">
            <v>0.29489795918367345</v>
          </cell>
          <cell r="G204">
            <v>102746.8887755105</v>
          </cell>
          <cell r="H204">
            <v>103060.897250362</v>
          </cell>
          <cell r="I204">
            <v>101996.093425606</v>
          </cell>
        </row>
        <row r="205">
          <cell r="A205" t="str">
            <v>2102-TRANSPORTATION CLERK AND ASSISTANT</v>
          </cell>
          <cell r="B205">
            <v>813</v>
          </cell>
          <cell r="C205">
            <v>2.4367654860492929E-3</v>
          </cell>
          <cell r="D205">
            <v>380</v>
          </cell>
          <cell r="E205">
            <v>433</v>
          </cell>
          <cell r="F205">
            <v>0.53259532595325954</v>
          </cell>
          <cell r="G205">
            <v>50118.604494100699</v>
          </cell>
          <cell r="H205">
            <v>49861.255263157997</v>
          </cell>
          <cell r="I205">
            <v>50344.453703703999</v>
          </cell>
        </row>
        <row r="206">
          <cell r="A206" t="str">
            <v>2130-TRAFFIC MANAGEMENT</v>
          </cell>
          <cell r="B206">
            <v>429</v>
          </cell>
          <cell r="C206">
            <v>1.2858209022326528E-3</v>
          </cell>
          <cell r="D206">
            <v>256</v>
          </cell>
          <cell r="E206">
            <v>173</v>
          </cell>
          <cell r="F206">
            <v>0.40326340326340326</v>
          </cell>
          <cell r="G206">
            <v>85288.822843822942</v>
          </cell>
          <cell r="H206">
            <v>85866.62109375</v>
          </cell>
          <cell r="I206">
            <v>84433.815028901998</v>
          </cell>
        </row>
        <row r="207">
          <cell r="A207" t="str">
            <v>2150-TRANSPORTATION OPERATIONS</v>
          </cell>
          <cell r="B207">
            <v>285</v>
          </cell>
          <cell r="C207">
            <v>8.5421668330141261E-4</v>
          </cell>
          <cell r="D207">
            <v>223</v>
          </cell>
          <cell r="E207">
            <v>62</v>
          </cell>
          <cell r="F207">
            <v>0.21754385964912282</v>
          </cell>
          <cell r="G207">
            <v>84866.964912280615</v>
          </cell>
          <cell r="H207">
            <v>85504.932735426002</v>
          </cell>
          <cell r="I207">
            <v>82572.338709677002</v>
          </cell>
        </row>
        <row r="208">
          <cell r="A208" t="str">
            <v>2151-DISPATCHING</v>
          </cell>
          <cell r="B208">
            <v>214</v>
          </cell>
          <cell r="C208">
            <v>6.4141182535614838E-4</v>
          </cell>
          <cell r="D208">
            <v>118</v>
          </cell>
          <cell r="E208">
            <v>96</v>
          </cell>
          <cell r="F208">
            <v>0.44859813084112149</v>
          </cell>
          <cell r="G208">
            <v>51993.976635513813</v>
          </cell>
          <cell r="H208">
            <v>52471.347457627002</v>
          </cell>
          <cell r="I208">
            <v>51407.208333333001</v>
          </cell>
        </row>
        <row r="209">
          <cell r="A209" t="str">
            <v>2152-AIR TRAFFIC CONTROL</v>
          </cell>
          <cell r="B209">
            <v>1401</v>
          </cell>
          <cell r="C209">
            <v>4.1991493800185228E-3</v>
          </cell>
          <cell r="D209">
            <v>1115</v>
          </cell>
          <cell r="E209">
            <v>286</v>
          </cell>
          <cell r="F209">
            <v>0.20413990007137758</v>
          </cell>
          <cell r="G209">
            <v>133295.51820128469</v>
          </cell>
          <cell r="H209">
            <v>131794.05650224199</v>
          </cell>
          <cell r="I209">
            <v>139149.11888111901</v>
          </cell>
        </row>
        <row r="210">
          <cell r="A210" t="str">
            <v>2210-INFORMATION TECHNOLOGY MANAGEMENT</v>
          </cell>
          <cell r="B210">
            <v>16788</v>
          </cell>
          <cell r="C210">
            <v>5.0317858523733737E-2</v>
          </cell>
          <cell r="D210">
            <v>10512</v>
          </cell>
          <cell r="E210">
            <v>6276</v>
          </cell>
          <cell r="F210">
            <v>0.37383845604002858</v>
          </cell>
          <cell r="G210">
            <v>112842.03344464426</v>
          </cell>
          <cell r="H210">
            <v>110914.74607404599</v>
          </cell>
          <cell r="I210">
            <v>116070.147663849</v>
          </cell>
        </row>
        <row r="211">
          <cell r="A211" t="str">
            <v>Other-- Occupations less than 100</v>
          </cell>
          <cell r="B211">
            <v>4744</v>
          </cell>
          <cell r="C211">
            <v>1.4218961212568075E-2</v>
          </cell>
          <cell r="D211">
            <v>2500</v>
          </cell>
          <cell r="E211">
            <v>2244</v>
          </cell>
          <cell r="F211">
            <v>0.47301854974704888</v>
          </cell>
          <cell r="G211">
            <v>92516.448877016679</v>
          </cell>
          <cell r="H211">
            <v>92830.038799999966</v>
          </cell>
          <cell r="I211">
            <v>92167.083989557592</v>
          </cell>
        </row>
      </sheetData>
      <sheetData sheetId="3">
        <row r="8">
          <cell r="A8" t="str">
            <v>0006-CORRECTIONAL INSTITUTION ADMINISTRATION</v>
          </cell>
          <cell r="B8">
            <v>232</v>
          </cell>
          <cell r="C8">
            <v>1.3525015448832302E-3</v>
          </cell>
          <cell r="D8">
            <v>142</v>
          </cell>
          <cell r="E8">
            <v>90</v>
          </cell>
          <cell r="F8">
            <v>0.38793103448275862</v>
          </cell>
          <cell r="G8">
            <v>107678.09913793101</v>
          </cell>
          <cell r="H8">
            <v>109219.415492958</v>
          </cell>
          <cell r="I8">
            <v>105246.244444444</v>
          </cell>
        </row>
        <row r="9">
          <cell r="A9" t="str">
            <v>0007-CORRECTIONAL OFFICER</v>
          </cell>
          <cell r="B9">
            <v>2556</v>
          </cell>
          <cell r="C9">
            <v>1.490083598586869E-2</v>
          </cell>
          <cell r="D9">
            <v>2205</v>
          </cell>
          <cell r="E9">
            <v>351</v>
          </cell>
          <cell r="F9">
            <v>0.13732394366197184</v>
          </cell>
          <cell r="G9">
            <v>61489.791163495436</v>
          </cell>
          <cell r="H9">
            <v>61966.694684233997</v>
          </cell>
          <cell r="I9">
            <v>58493.858789625003</v>
          </cell>
        </row>
        <row r="10">
          <cell r="A10" t="str">
            <v>0018-SAFETY AND OCCUPATIONAL HEALTH MANAGEMENT</v>
          </cell>
          <cell r="B10">
            <v>504</v>
          </cell>
          <cell r="C10">
            <v>2.9381930112980519E-3</v>
          </cell>
          <cell r="D10">
            <v>398</v>
          </cell>
          <cell r="E10">
            <v>106</v>
          </cell>
          <cell r="F10">
            <v>0.21031746031746032</v>
          </cell>
          <cell r="G10">
            <v>91278.621031746035</v>
          </cell>
          <cell r="H10">
            <v>91380.082914572995</v>
          </cell>
          <cell r="I10">
            <v>90897.660377357999</v>
          </cell>
        </row>
        <row r="11">
          <cell r="A11" t="str">
            <v>0025-PARK RANGER</v>
          </cell>
          <cell r="B11">
            <v>208</v>
          </cell>
          <cell r="C11">
            <v>1.2125875919642753E-3</v>
          </cell>
          <cell r="D11">
            <v>129</v>
          </cell>
          <cell r="E11">
            <v>79</v>
          </cell>
          <cell r="F11">
            <v>0.37980769230769229</v>
          </cell>
          <cell r="G11">
            <v>76455.947115384421</v>
          </cell>
          <cell r="H11">
            <v>76409.767441860007</v>
          </cell>
          <cell r="I11">
            <v>76531.354430380001</v>
          </cell>
        </row>
        <row r="12">
          <cell r="A12" t="str">
            <v>0028-ENVIRONMENTAL PROTECTION SPECIALIST</v>
          </cell>
          <cell r="B12">
            <v>346</v>
          </cell>
          <cell r="C12">
            <v>2.0170928212482658E-3</v>
          </cell>
          <cell r="D12">
            <v>204</v>
          </cell>
          <cell r="E12">
            <v>142</v>
          </cell>
          <cell r="F12">
            <v>0.41040462427745666</v>
          </cell>
          <cell r="G12">
            <v>103269.62252626773</v>
          </cell>
          <cell r="H12">
            <v>97815.39408867</v>
          </cell>
          <cell r="I12">
            <v>111105.274647887</v>
          </cell>
        </row>
        <row r="13">
          <cell r="A13" t="str">
            <v>0080-SECURITY ADMINISTRATION</v>
          </cell>
          <cell r="B13">
            <v>1206</v>
          </cell>
          <cell r="C13">
            <v>7.0306761341774812E-3</v>
          </cell>
          <cell r="D13">
            <v>797</v>
          </cell>
          <cell r="E13">
            <v>409</v>
          </cell>
          <cell r="F13">
            <v>0.33913764510779437</v>
          </cell>
          <cell r="G13">
            <v>96489.585509429031</v>
          </cell>
          <cell r="H13">
            <v>97470.124371858998</v>
          </cell>
          <cell r="I13">
            <v>94578.853300732997</v>
          </cell>
        </row>
        <row r="14">
          <cell r="A14" t="str">
            <v>0081-FIRE PROTECTION AND PREVENTION</v>
          </cell>
          <cell r="B14">
            <v>892</v>
          </cell>
          <cell r="C14">
            <v>5.2001352501544881E-3</v>
          </cell>
          <cell r="D14">
            <v>864</v>
          </cell>
          <cell r="E14">
            <v>28</v>
          </cell>
          <cell r="F14">
            <v>3.1390134529147982E-2</v>
          </cell>
          <cell r="G14">
            <v>58944.873318385944</v>
          </cell>
          <cell r="H14">
            <v>59072.703703703999</v>
          </cell>
          <cell r="I14">
            <v>55000.392857143001</v>
          </cell>
        </row>
        <row r="15">
          <cell r="A15" t="str">
            <v>0083-POLICE</v>
          </cell>
          <cell r="B15">
            <v>1478</v>
          </cell>
          <cell r="C15">
            <v>8.6163676005923031E-3</v>
          </cell>
          <cell r="D15">
            <v>1328</v>
          </cell>
          <cell r="E15">
            <v>150</v>
          </cell>
          <cell r="F15">
            <v>0.10148849797023005</v>
          </cell>
          <cell r="G15">
            <v>65118.341677942823</v>
          </cell>
          <cell r="H15">
            <v>64910.225150601997</v>
          </cell>
          <cell r="I15">
            <v>66960.866666667003</v>
          </cell>
        </row>
        <row r="16">
          <cell r="A16" t="str">
            <v>0085-SECURITY GUARD</v>
          </cell>
          <cell r="B16">
            <v>459</v>
          </cell>
          <cell r="C16">
            <v>2.6758543495750114E-3</v>
          </cell>
          <cell r="D16">
            <v>414</v>
          </cell>
          <cell r="E16">
            <v>45</v>
          </cell>
          <cell r="F16">
            <v>9.8039215686274508E-2</v>
          </cell>
          <cell r="G16">
            <v>47963.311546840923</v>
          </cell>
          <cell r="H16">
            <v>47940.381642512002</v>
          </cell>
          <cell r="I16">
            <v>48174.266666666997</v>
          </cell>
        </row>
        <row r="17">
          <cell r="A17" t="str">
            <v>0086-SECURITY CLERICAL AND ASSISTANCE</v>
          </cell>
          <cell r="B17">
            <v>480</v>
          </cell>
          <cell r="C17">
            <v>2.798279058379097E-3</v>
          </cell>
          <cell r="D17">
            <v>289</v>
          </cell>
          <cell r="E17">
            <v>191</v>
          </cell>
          <cell r="F17">
            <v>0.39791666666666664</v>
          </cell>
          <cell r="G17">
            <v>50524.941666666789</v>
          </cell>
          <cell r="H17">
            <v>49818.418685121003</v>
          </cell>
          <cell r="I17">
            <v>51593.973821990003</v>
          </cell>
        </row>
        <row r="18">
          <cell r="A18" t="str">
            <v>0089-EMERGENCY MANAGEMENT SPECIALIST</v>
          </cell>
          <cell r="B18">
            <v>184</v>
          </cell>
          <cell r="C18">
            <v>1.0726736390453205E-3</v>
          </cell>
          <cell r="D18">
            <v>133</v>
          </cell>
          <cell r="E18">
            <v>51</v>
          </cell>
          <cell r="F18">
            <v>0.27717391304347827</v>
          </cell>
          <cell r="G18">
            <v>109145.25543478256</v>
          </cell>
          <cell r="H18">
            <v>108737.857142857</v>
          </cell>
          <cell r="I18">
            <v>110207.68627450999</v>
          </cell>
        </row>
        <row r="19">
          <cell r="A19" t="str">
            <v>0101-SOCIAL SCIENCE</v>
          </cell>
          <cell r="B19">
            <v>921</v>
          </cell>
          <cell r="C19">
            <v>5.3691979432648924E-3</v>
          </cell>
          <cell r="D19">
            <v>366</v>
          </cell>
          <cell r="E19">
            <v>555</v>
          </cell>
          <cell r="F19">
            <v>0.60260586319218246</v>
          </cell>
          <cell r="G19">
            <v>86125.332247557395</v>
          </cell>
          <cell r="H19">
            <v>84555.797814207996</v>
          </cell>
          <cell r="I19">
            <v>87160.376576576993</v>
          </cell>
        </row>
        <row r="20">
          <cell r="A20" t="str">
            <v>0105-SOCIAL INSURANCE ADMINISTRATION</v>
          </cell>
          <cell r="B20">
            <v>5688</v>
          </cell>
          <cell r="C20">
            <v>3.3159606841792297E-2</v>
          </cell>
          <cell r="D20">
            <v>1776</v>
          </cell>
          <cell r="E20">
            <v>3912</v>
          </cell>
          <cell r="F20">
            <v>0.68776371308016881</v>
          </cell>
          <cell r="G20">
            <v>88957.966244725802</v>
          </cell>
          <cell r="H20">
            <v>87360.365427928002</v>
          </cell>
          <cell r="I20">
            <v>89683.257413087995</v>
          </cell>
        </row>
        <row r="21">
          <cell r="A21" t="str">
            <v>0110-ECONOMIST</v>
          </cell>
          <cell r="B21">
            <v>248</v>
          </cell>
          <cell r="C21">
            <v>1.4457775134958668E-3</v>
          </cell>
          <cell r="D21">
            <v>152</v>
          </cell>
          <cell r="E21">
            <v>96</v>
          </cell>
          <cell r="F21">
            <v>0.38709677419354838</v>
          </cell>
          <cell r="G21">
            <v>118916.06451612932</v>
          </cell>
          <cell r="H21">
            <v>120995.223684211</v>
          </cell>
          <cell r="I21">
            <v>115624.0625</v>
          </cell>
        </row>
        <row r="22">
          <cell r="A22" t="str">
            <v>0130-FOREIGN AFFAIRS</v>
          </cell>
          <cell r="B22">
            <v>165</v>
          </cell>
          <cell r="C22">
            <v>9.6190842631781453E-4</v>
          </cell>
          <cell r="D22">
            <v>99</v>
          </cell>
          <cell r="E22">
            <v>66</v>
          </cell>
          <cell r="F22">
            <v>0.4</v>
          </cell>
          <cell r="G22">
            <v>120365.7757575758</v>
          </cell>
          <cell r="H22">
            <v>119102.474747475</v>
          </cell>
          <cell r="I22">
            <v>122260.727272727</v>
          </cell>
        </row>
        <row r="23">
          <cell r="A23" t="str">
            <v>0132-INTELLIGENCE</v>
          </cell>
          <cell r="B23">
            <v>1238</v>
          </cell>
          <cell r="C23">
            <v>7.2172280714027544E-3</v>
          </cell>
          <cell r="D23">
            <v>744</v>
          </cell>
          <cell r="E23">
            <v>494</v>
          </cell>
          <cell r="F23">
            <v>0.39903069466882068</v>
          </cell>
          <cell r="G23">
            <v>114151.72455573501</v>
          </cell>
          <cell r="H23">
            <v>116634.13306451601</v>
          </cell>
          <cell r="I23">
            <v>110413.03643724701</v>
          </cell>
        </row>
        <row r="24">
          <cell r="A24" t="str">
            <v>0180-PSYCHOLOGY</v>
          </cell>
          <cell r="B24">
            <v>442</v>
          </cell>
          <cell r="C24">
            <v>2.5767486329240849E-3</v>
          </cell>
          <cell r="D24">
            <v>148</v>
          </cell>
          <cell r="E24">
            <v>294</v>
          </cell>
          <cell r="F24">
            <v>0.66515837104072395</v>
          </cell>
          <cell r="G24">
            <v>111957.0904977371</v>
          </cell>
          <cell r="H24">
            <v>116588.236486486</v>
          </cell>
          <cell r="I24">
            <v>109625.765306122</v>
          </cell>
        </row>
        <row r="25">
          <cell r="A25" t="str">
            <v>0185-SOCIAL WORK</v>
          </cell>
          <cell r="B25">
            <v>1184</v>
          </cell>
          <cell r="C25">
            <v>6.9024216773351053E-3</v>
          </cell>
          <cell r="D25">
            <v>304</v>
          </cell>
          <cell r="E25">
            <v>880</v>
          </cell>
          <cell r="F25">
            <v>0.7432432432432432</v>
          </cell>
          <cell r="G25">
            <v>85652.706109906852</v>
          </cell>
          <cell r="H25">
            <v>85625.703947368005</v>
          </cell>
          <cell r="I25">
            <v>85662.034129692998</v>
          </cell>
        </row>
        <row r="26">
          <cell r="A26" t="str">
            <v>0201-HUMAN RESOURCES MANAGEMENT</v>
          </cell>
          <cell r="B26">
            <v>3122</v>
          </cell>
          <cell r="C26">
            <v>1.8200473375540708E-2</v>
          </cell>
          <cell r="D26">
            <v>968</v>
          </cell>
          <cell r="E26">
            <v>2154</v>
          </cell>
          <cell r="F26">
            <v>0.68994234465086479</v>
          </cell>
          <cell r="G26">
            <v>90822.671029460078</v>
          </cell>
          <cell r="H26">
            <v>90145.510330578996</v>
          </cell>
          <cell r="I26">
            <v>91126.984658297995</v>
          </cell>
        </row>
        <row r="27">
          <cell r="A27" t="str">
            <v>0203-HUMAN RESOURCES ASSISTANCE</v>
          </cell>
          <cell r="B27">
            <v>878</v>
          </cell>
          <cell r="C27">
            <v>5.1185187776184313E-3</v>
          </cell>
          <cell r="D27">
            <v>352</v>
          </cell>
          <cell r="E27">
            <v>526</v>
          </cell>
          <cell r="F27">
            <v>0.59908883826879267</v>
          </cell>
          <cell r="G27">
            <v>48760.738041002325</v>
          </cell>
          <cell r="H27">
            <v>48747.213068181998</v>
          </cell>
          <cell r="I27">
            <v>48769.788973383998</v>
          </cell>
        </row>
        <row r="28">
          <cell r="A28" t="str">
            <v>0260-EQUAL EMPLOYMENT OPPORTUNITY</v>
          </cell>
          <cell r="B28">
            <v>281</v>
          </cell>
          <cell r="C28">
            <v>1.6381591987594296E-3</v>
          </cell>
          <cell r="D28">
            <v>129</v>
          </cell>
          <cell r="E28">
            <v>152</v>
          </cell>
          <cell r="F28">
            <v>0.54092526690391463</v>
          </cell>
          <cell r="G28">
            <v>106231.2704626332</v>
          </cell>
          <cell r="H28">
            <v>108348.91472868199</v>
          </cell>
          <cell r="I28">
            <v>104434.059210526</v>
          </cell>
        </row>
        <row r="29">
          <cell r="A29" t="str">
            <v>0301-MISCELLANEOUS ADMINISTRATION AND PROGRAM</v>
          </cell>
          <cell r="B29">
            <v>7777</v>
          </cell>
          <cell r="C29">
            <v>4.5337950493779658E-2</v>
          </cell>
          <cell r="D29">
            <v>3642</v>
          </cell>
          <cell r="E29">
            <v>4135</v>
          </cell>
          <cell r="F29">
            <v>0.53169602674553174</v>
          </cell>
          <cell r="G29">
            <v>94690.243790684806</v>
          </cell>
          <cell r="H29">
            <v>96680.727822026995</v>
          </cell>
          <cell r="I29">
            <v>92937.077444337003</v>
          </cell>
        </row>
        <row r="30">
          <cell r="A30" t="str">
            <v>0303-MISCELLANEOUS CLERK AND ASSISTANT</v>
          </cell>
          <cell r="B30">
            <v>3776</v>
          </cell>
          <cell r="C30">
            <v>2.201312859258223E-2</v>
          </cell>
          <cell r="D30">
            <v>1186</v>
          </cell>
          <cell r="E30">
            <v>2590</v>
          </cell>
          <cell r="F30">
            <v>0.68591101694915257</v>
          </cell>
          <cell r="G30">
            <v>50176.118439775615</v>
          </cell>
          <cell r="H30">
            <v>50176.801016088</v>
          </cell>
          <cell r="I30">
            <v>50175.805877803999</v>
          </cell>
        </row>
        <row r="31">
          <cell r="A31" t="str">
            <v>0305-MAIL AND FILE</v>
          </cell>
          <cell r="B31">
            <v>253</v>
          </cell>
          <cell r="C31">
            <v>1.4749262536873156E-3</v>
          </cell>
          <cell r="D31">
            <v>155</v>
          </cell>
          <cell r="E31">
            <v>98</v>
          </cell>
          <cell r="F31">
            <v>0.38735177865612647</v>
          </cell>
          <cell r="G31">
            <v>41008.9920948617</v>
          </cell>
          <cell r="H31">
            <v>41813.199999999997</v>
          </cell>
          <cell r="I31">
            <v>39737.030612244998</v>
          </cell>
        </row>
        <row r="32">
          <cell r="A32" t="str">
            <v>0306-GOVERNMENT INFORMATION SPECIALIST</v>
          </cell>
          <cell r="B32">
            <v>130</v>
          </cell>
          <cell r="C32">
            <v>7.5786724497767211E-4</v>
          </cell>
          <cell r="D32">
            <v>39</v>
          </cell>
          <cell r="E32">
            <v>91</v>
          </cell>
          <cell r="F32">
            <v>0.7</v>
          </cell>
          <cell r="G32">
            <v>94537.169230769083</v>
          </cell>
          <cell r="H32">
            <v>87928.025641026004</v>
          </cell>
          <cell r="I32">
            <v>97369.659340658996</v>
          </cell>
        </row>
        <row r="33">
          <cell r="A33" t="str">
            <v>0318-SECRETARY</v>
          </cell>
          <cell r="B33">
            <v>954</v>
          </cell>
          <cell r="C33">
            <v>5.5615796285284546E-3</v>
          </cell>
          <cell r="D33">
            <v>111</v>
          </cell>
          <cell r="E33">
            <v>843</v>
          </cell>
          <cell r="F33">
            <v>0.88364779874213839</v>
          </cell>
          <cell r="G33">
            <v>55381.001048218328</v>
          </cell>
          <cell r="H33">
            <v>51878.207207207</v>
          </cell>
          <cell r="I33">
            <v>55842.223013048999</v>
          </cell>
        </row>
        <row r="34">
          <cell r="A34" t="str">
            <v>0326-OFFICE AUTOMATION CLERICAL AND ASSISTANCE</v>
          </cell>
          <cell r="B34">
            <v>173</v>
          </cell>
          <cell r="C34">
            <v>1.0085464106241329E-3</v>
          </cell>
          <cell r="D34">
            <v>37</v>
          </cell>
          <cell r="E34">
            <v>136</v>
          </cell>
          <cell r="F34">
            <v>0.78612716763005785</v>
          </cell>
          <cell r="G34">
            <v>46601.47976878583</v>
          </cell>
          <cell r="H34">
            <v>46304.675675676001</v>
          </cell>
          <cell r="I34">
            <v>46682.227941176003</v>
          </cell>
        </row>
        <row r="35">
          <cell r="A35" t="str">
            <v>0335-COMPUTER CLERK AND ASSISTANT</v>
          </cell>
          <cell r="B35">
            <v>117</v>
          </cell>
          <cell r="C35">
            <v>6.8208052047990489E-4</v>
          </cell>
          <cell r="D35">
            <v>81</v>
          </cell>
          <cell r="E35">
            <v>36</v>
          </cell>
          <cell r="F35">
            <v>0.30769230769230771</v>
          </cell>
          <cell r="G35">
            <v>59766.547008546921</v>
          </cell>
          <cell r="H35">
            <v>59479.320987653999</v>
          </cell>
          <cell r="I35">
            <v>60412.805555555999</v>
          </cell>
        </row>
        <row r="36">
          <cell r="A36" t="str">
            <v>0340-PROGRAM MANAGEMENT</v>
          </cell>
          <cell r="B36">
            <v>994</v>
          </cell>
          <cell r="C36">
            <v>5.7947695500600461E-3</v>
          </cell>
          <cell r="D36">
            <v>614</v>
          </cell>
          <cell r="E36">
            <v>380</v>
          </cell>
          <cell r="F36">
            <v>0.38229376257545272</v>
          </cell>
          <cell r="G36">
            <v>141639.68309859198</v>
          </cell>
          <cell r="H36">
            <v>143309.495114007</v>
          </cell>
          <cell r="I36">
            <v>138941.61842105299</v>
          </cell>
        </row>
        <row r="37">
          <cell r="A37" t="str">
            <v>0341-ADMINISTRATIVE OFFICER</v>
          </cell>
          <cell r="B37">
            <v>749</v>
          </cell>
          <cell r="C37">
            <v>4.3664812806790488E-3</v>
          </cell>
          <cell r="D37">
            <v>196</v>
          </cell>
          <cell r="E37">
            <v>553</v>
          </cell>
          <cell r="F37">
            <v>0.73831775700934577</v>
          </cell>
          <cell r="G37">
            <v>90611.65248707711</v>
          </cell>
          <cell r="H37">
            <v>91952.712820512999</v>
          </cell>
          <cell r="I37">
            <v>90136.339963834005</v>
          </cell>
        </row>
        <row r="38">
          <cell r="A38" t="str">
            <v>0342-SUPPORT SERVICES ADMINISTRATION</v>
          </cell>
          <cell r="B38">
            <v>168</v>
          </cell>
          <cell r="C38">
            <v>9.7939767043268388E-4</v>
          </cell>
          <cell r="D38">
            <v>74</v>
          </cell>
          <cell r="E38">
            <v>94</v>
          </cell>
          <cell r="F38">
            <v>0.55952380952380953</v>
          </cell>
          <cell r="G38">
            <v>81081.124999999694</v>
          </cell>
          <cell r="H38">
            <v>87755.216216215995</v>
          </cell>
          <cell r="I38">
            <v>75827.053191489002</v>
          </cell>
        </row>
        <row r="39">
          <cell r="A39" t="str">
            <v>0343-MANAGEMENT AND PROGRAM ANALYSIS</v>
          </cell>
          <cell r="B39">
            <v>5403</v>
          </cell>
          <cell r="C39">
            <v>3.1498128650879711E-2</v>
          </cell>
          <cell r="D39">
            <v>2214</v>
          </cell>
          <cell r="E39">
            <v>3189</v>
          </cell>
          <cell r="F39">
            <v>0.59022765130483068</v>
          </cell>
          <cell r="G39">
            <v>105655.46857057724</v>
          </cell>
          <cell r="H39">
            <v>107424.13601446</v>
          </cell>
          <cell r="I39">
            <v>104427.550815558</v>
          </cell>
        </row>
        <row r="40">
          <cell r="A40" t="str">
            <v>0344-MANAGEMENT AND PROGRAM CLERICAL AND ASSISTANCE</v>
          </cell>
          <cell r="B40">
            <v>495</v>
          </cell>
          <cell r="C40">
            <v>2.8857252789534437E-3</v>
          </cell>
          <cell r="D40">
            <v>116</v>
          </cell>
          <cell r="E40">
            <v>379</v>
          </cell>
          <cell r="F40">
            <v>0.7656565656565657</v>
          </cell>
          <cell r="G40">
            <v>55047.365656565336</v>
          </cell>
          <cell r="H40">
            <v>55760.75</v>
          </cell>
          <cell r="I40">
            <v>54829.021108178997</v>
          </cell>
        </row>
        <row r="41">
          <cell r="A41" t="str">
            <v>0346-LOGISTICS MANAGEMENT</v>
          </cell>
          <cell r="B41">
            <v>1652</v>
          </cell>
          <cell r="C41">
            <v>9.6307437592547257E-3</v>
          </cell>
          <cell r="D41">
            <v>1164</v>
          </cell>
          <cell r="E41">
            <v>488</v>
          </cell>
          <cell r="F41">
            <v>0.29539951573849876</v>
          </cell>
          <cell r="G41">
            <v>97834.695309784001</v>
          </cell>
          <cell r="H41">
            <v>99328.651762683003</v>
          </cell>
          <cell r="I41">
            <v>94271.241803279001</v>
          </cell>
        </row>
        <row r="42">
          <cell r="A42" t="str">
            <v>0360-EQUAL OPPORTUNITY COMPLIANCE</v>
          </cell>
          <cell r="B42">
            <v>159</v>
          </cell>
          <cell r="C42">
            <v>9.2692993808807581E-4</v>
          </cell>
          <cell r="D42">
            <v>66</v>
          </cell>
          <cell r="E42">
            <v>93</v>
          </cell>
          <cell r="F42">
            <v>0.58490566037735847</v>
          </cell>
          <cell r="G42">
            <v>111195.75471698101</v>
          </cell>
          <cell r="H42">
            <v>109209.818181818</v>
          </cell>
          <cell r="I42">
            <v>112605.129032258</v>
          </cell>
        </row>
        <row r="43">
          <cell r="A43" t="str">
            <v>0391-TELECOMMUNICATIONS</v>
          </cell>
          <cell r="B43">
            <v>414</v>
          </cell>
          <cell r="C43">
            <v>2.4135156878519709E-3</v>
          </cell>
          <cell r="D43">
            <v>363</v>
          </cell>
          <cell r="E43">
            <v>51</v>
          </cell>
          <cell r="F43">
            <v>0.12318840579710146</v>
          </cell>
          <cell r="G43">
            <v>98183.81159420246</v>
          </cell>
          <cell r="H43">
            <v>98377.630853993993</v>
          </cell>
          <cell r="I43">
            <v>96804.274509804003</v>
          </cell>
        </row>
        <row r="44">
          <cell r="A44" t="str">
            <v>0401-GENERAL NATURAL RESOURCES MANAGEMENT AND BIOLOGICAL SCIENCES</v>
          </cell>
          <cell r="B44">
            <v>1763</v>
          </cell>
          <cell r="C44">
            <v>1.0277845791504892E-2</v>
          </cell>
          <cell r="D44">
            <v>1010</v>
          </cell>
          <cell r="E44">
            <v>753</v>
          </cell>
          <cell r="F44">
            <v>0.42711287577992058</v>
          </cell>
          <cell r="G44">
            <v>93195.739648326271</v>
          </cell>
          <cell r="H44">
            <v>94459.449504949996</v>
          </cell>
          <cell r="I44">
            <v>91500.72377158</v>
          </cell>
        </row>
        <row r="45">
          <cell r="A45" t="str">
            <v>0403-MICROBIOLOGY</v>
          </cell>
          <cell r="B45">
            <v>105</v>
          </cell>
          <cell r="C45">
            <v>6.1212354402042746E-4</v>
          </cell>
          <cell r="D45">
            <v>44</v>
          </cell>
          <cell r="E45">
            <v>61</v>
          </cell>
          <cell r="F45">
            <v>0.580952380952381</v>
          </cell>
          <cell r="G45">
            <v>109468.81904761946</v>
          </cell>
          <cell r="H45">
            <v>108252.704545455</v>
          </cell>
          <cell r="I45">
            <v>110346.016393443</v>
          </cell>
        </row>
        <row r="46">
          <cell r="A46" t="str">
            <v>0404-BIOLOGICAL SCIENCE TECHNICIAN</v>
          </cell>
          <cell r="B46">
            <v>139</v>
          </cell>
          <cell r="C46">
            <v>8.1033497732228008E-4</v>
          </cell>
          <cell r="D46">
            <v>74</v>
          </cell>
          <cell r="E46">
            <v>65</v>
          </cell>
          <cell r="F46">
            <v>0.46762589928057552</v>
          </cell>
          <cell r="G46">
            <v>56539.971223021515</v>
          </cell>
          <cell r="H46">
            <v>55936.824324323999</v>
          </cell>
          <cell r="I46">
            <v>57226.630769231</v>
          </cell>
        </row>
        <row r="47">
          <cell r="A47" t="str">
            <v>0457-SOIL CONSERVATION</v>
          </cell>
          <cell r="B47">
            <v>295</v>
          </cell>
          <cell r="C47">
            <v>1.7197756712954866E-3</v>
          </cell>
          <cell r="D47">
            <v>177</v>
          </cell>
          <cell r="E47">
            <v>118</v>
          </cell>
          <cell r="F47">
            <v>0.4</v>
          </cell>
          <cell r="G47">
            <v>73459.90847457599</v>
          </cell>
          <cell r="H47">
            <v>74443.322033898003</v>
          </cell>
          <cell r="I47">
            <v>71984.788135593</v>
          </cell>
        </row>
        <row r="48">
          <cell r="A48" t="str">
            <v>0462-FORESTRY TECHNICIAN</v>
          </cell>
          <cell r="B48">
            <v>816</v>
          </cell>
          <cell r="C48">
            <v>4.7570743992444648E-3</v>
          </cell>
          <cell r="D48">
            <v>741</v>
          </cell>
          <cell r="E48">
            <v>75</v>
          </cell>
          <cell r="F48">
            <v>9.1911764705882359E-2</v>
          </cell>
          <cell r="G48">
            <v>52537.063725490239</v>
          </cell>
          <cell r="H48">
            <v>52677.713900135001</v>
          </cell>
          <cell r="I48">
            <v>51147.44</v>
          </cell>
        </row>
        <row r="49">
          <cell r="A49" t="str">
            <v>0501-FINANCIAL ADMINISTRATION AND PROGRAM</v>
          </cell>
          <cell r="B49">
            <v>2241</v>
          </cell>
          <cell r="C49">
            <v>1.3064465353807408E-2</v>
          </cell>
          <cell r="D49">
            <v>825</v>
          </cell>
          <cell r="E49">
            <v>1416</v>
          </cell>
          <cell r="F49">
            <v>0.63186077643908967</v>
          </cell>
          <cell r="G49">
            <v>91063.299419902061</v>
          </cell>
          <cell r="H49">
            <v>92739.166060606003</v>
          </cell>
          <cell r="I49">
            <v>90086.894067796995</v>
          </cell>
        </row>
        <row r="50">
          <cell r="A50" t="str">
            <v>0503-FINANCIAL CLERICAL AND ASSISTANCE</v>
          </cell>
          <cell r="B50">
            <v>669</v>
          </cell>
          <cell r="C50">
            <v>3.9001014376158663E-3</v>
          </cell>
          <cell r="D50">
            <v>193</v>
          </cell>
          <cell r="E50">
            <v>476</v>
          </cell>
          <cell r="F50">
            <v>0.71150971599402091</v>
          </cell>
          <cell r="G50">
            <v>52280.762331838188</v>
          </cell>
          <cell r="H50">
            <v>52491.564766839001</v>
          </cell>
          <cell r="I50">
            <v>52195.289915966001</v>
          </cell>
        </row>
        <row r="51">
          <cell r="A51" t="str">
            <v>0510-ACCOUNTING</v>
          </cell>
          <cell r="B51">
            <v>698</v>
          </cell>
          <cell r="C51">
            <v>4.0691641307262702E-3</v>
          </cell>
          <cell r="D51">
            <v>309</v>
          </cell>
          <cell r="E51">
            <v>389</v>
          </cell>
          <cell r="F51">
            <v>0.55730659025787965</v>
          </cell>
          <cell r="G51">
            <v>109858.64756446975</v>
          </cell>
          <cell r="H51">
            <v>113213.15533980601</v>
          </cell>
          <cell r="I51">
            <v>107194.01285347001</v>
          </cell>
        </row>
        <row r="52">
          <cell r="A52" t="str">
            <v>0511-AUDITING</v>
          </cell>
          <cell r="B52">
            <v>1237</v>
          </cell>
          <cell r="C52">
            <v>7.2113983233644645E-3</v>
          </cell>
          <cell r="D52">
            <v>576</v>
          </cell>
          <cell r="E52">
            <v>661</v>
          </cell>
          <cell r="F52">
            <v>0.53435731608730797</v>
          </cell>
          <cell r="G52">
            <v>98627.615198060012</v>
          </cell>
          <cell r="H52">
            <v>98933.387152777999</v>
          </cell>
          <cell r="I52">
            <v>98361.163388804998</v>
          </cell>
        </row>
        <row r="53">
          <cell r="A53" t="str">
            <v>0512-INTERNAL REVENUE AGENT</v>
          </cell>
          <cell r="B53">
            <v>826</v>
          </cell>
          <cell r="C53">
            <v>4.8153718796273628E-3</v>
          </cell>
          <cell r="D53">
            <v>383</v>
          </cell>
          <cell r="E53">
            <v>443</v>
          </cell>
          <cell r="F53">
            <v>0.53631961259079908</v>
          </cell>
          <cell r="G53">
            <v>106079.49273607772</v>
          </cell>
          <cell r="H53">
            <v>106608.315926893</v>
          </cell>
          <cell r="I53">
            <v>105622.293453725</v>
          </cell>
        </row>
        <row r="54">
          <cell r="A54" t="str">
            <v>0525-ACCOUNTING TECHNICIAN</v>
          </cell>
          <cell r="B54">
            <v>240</v>
          </cell>
          <cell r="C54">
            <v>1.3991395291895485E-3</v>
          </cell>
          <cell r="D54">
            <v>78</v>
          </cell>
          <cell r="E54">
            <v>162</v>
          </cell>
          <cell r="F54">
            <v>0.67500000000000004</v>
          </cell>
          <cell r="G54">
            <v>51771.845833333355</v>
          </cell>
          <cell r="H54">
            <v>50233.038461538003</v>
          </cell>
          <cell r="I54">
            <v>52512.753086420002</v>
          </cell>
        </row>
        <row r="55">
          <cell r="A55" t="str">
            <v>0526-TAX SPECIALIST</v>
          </cell>
          <cell r="B55">
            <v>121</v>
          </cell>
          <cell r="C55">
            <v>7.0539951263306404E-4</v>
          </cell>
          <cell r="D55">
            <v>34</v>
          </cell>
          <cell r="E55">
            <v>87</v>
          </cell>
          <cell r="F55">
            <v>0.71900826446280997</v>
          </cell>
          <cell r="G55">
            <v>72104.776859504389</v>
          </cell>
          <cell r="H55">
            <v>71676.147058824004</v>
          </cell>
          <cell r="I55">
            <v>72272.287356322006</v>
          </cell>
        </row>
        <row r="56">
          <cell r="A56" t="str">
            <v>0544-CIVILIAN PAY</v>
          </cell>
          <cell r="B56">
            <v>113</v>
          </cell>
          <cell r="C56">
            <v>6.5876152832674575E-4</v>
          </cell>
          <cell r="D56">
            <v>33</v>
          </cell>
          <cell r="E56">
            <v>80</v>
          </cell>
          <cell r="F56">
            <v>0.70796460176991149</v>
          </cell>
          <cell r="G56">
            <v>48144.486725663781</v>
          </cell>
          <cell r="H56">
            <v>48837.878787879003</v>
          </cell>
          <cell r="I56">
            <v>47858.462500000001</v>
          </cell>
        </row>
        <row r="57">
          <cell r="A57" t="str">
            <v>0545-MILITARY PAY</v>
          </cell>
          <cell r="B57">
            <v>120</v>
          </cell>
          <cell r="C57">
            <v>6.9956976459477425E-4</v>
          </cell>
          <cell r="D57">
            <v>35</v>
          </cell>
          <cell r="E57">
            <v>85</v>
          </cell>
          <cell r="F57">
            <v>0.70833333333333337</v>
          </cell>
          <cell r="G57">
            <v>45581.133333332997</v>
          </cell>
          <cell r="H57">
            <v>46472.571428570998</v>
          </cell>
          <cell r="I57">
            <v>45214.070588235001</v>
          </cell>
        </row>
        <row r="58">
          <cell r="A58" t="str">
            <v>0560-BUDGET ANALYSIS</v>
          </cell>
          <cell r="B58">
            <v>1172</v>
          </cell>
          <cell r="C58">
            <v>6.8324647008756283E-3</v>
          </cell>
          <cell r="D58">
            <v>415</v>
          </cell>
          <cell r="E58">
            <v>757</v>
          </cell>
          <cell r="F58">
            <v>0.64590443686006827</v>
          </cell>
          <cell r="G58">
            <v>92415.944860203657</v>
          </cell>
          <cell r="H58">
            <v>96762.322891566</v>
          </cell>
          <cell r="I58">
            <v>90033.188079469997</v>
          </cell>
        </row>
        <row r="59">
          <cell r="A59" t="str">
            <v>0570-FINANCIAL INSTITUTION EXAMINING</v>
          </cell>
          <cell r="B59">
            <v>355</v>
          </cell>
          <cell r="C59">
            <v>2.0695605535928736E-3</v>
          </cell>
          <cell r="D59">
            <v>222</v>
          </cell>
          <cell r="E59">
            <v>133</v>
          </cell>
          <cell r="F59">
            <v>0.37464788732394366</v>
          </cell>
          <cell r="G59">
            <v>130895.07228347466</v>
          </cell>
          <cell r="H59">
            <v>127568.660633484</v>
          </cell>
          <cell r="I59">
            <v>136447.42857142899</v>
          </cell>
        </row>
        <row r="60">
          <cell r="A60" t="str">
            <v>0592-TAX EXAMINING</v>
          </cell>
          <cell r="B60">
            <v>1466</v>
          </cell>
          <cell r="C60">
            <v>8.5464106241328244E-3</v>
          </cell>
          <cell r="D60">
            <v>341</v>
          </cell>
          <cell r="E60">
            <v>1125</v>
          </cell>
          <cell r="F60">
            <v>0.76739427012278305</v>
          </cell>
          <cell r="G60">
            <v>49282.295250469666</v>
          </cell>
          <cell r="H60">
            <v>47858.586510264002</v>
          </cell>
          <cell r="I60">
            <v>49713.837188612</v>
          </cell>
        </row>
        <row r="61">
          <cell r="A61" t="str">
            <v>0601-GENERAL HEALTH SCIENCE</v>
          </cell>
          <cell r="B61">
            <v>627</v>
          </cell>
          <cell r="C61">
            <v>3.6552520200076955E-3</v>
          </cell>
          <cell r="D61">
            <v>263</v>
          </cell>
          <cell r="E61">
            <v>364</v>
          </cell>
          <cell r="F61">
            <v>0.58054226475279103</v>
          </cell>
          <cell r="G61">
            <v>105717.69439940961</v>
          </cell>
          <cell r="H61">
            <v>106678.63498098899</v>
          </cell>
          <cell r="I61">
            <v>105023.388429752</v>
          </cell>
        </row>
        <row r="62">
          <cell r="A62" t="str">
            <v>0602-MEDICAL OFFICER</v>
          </cell>
          <cell r="B62">
            <v>1430</v>
          </cell>
          <cell r="C62">
            <v>8.3365396947543934E-3</v>
          </cell>
          <cell r="D62">
            <v>825</v>
          </cell>
          <cell r="E62">
            <v>605</v>
          </cell>
          <cell r="F62">
            <v>0.42307692307692307</v>
          </cell>
          <cell r="G62">
            <v>255110.37832167823</v>
          </cell>
          <cell r="H62">
            <v>261684.02181818199</v>
          </cell>
          <cell r="I62">
            <v>246146.31900826399</v>
          </cell>
        </row>
        <row r="63">
          <cell r="A63" t="str">
            <v>0603-PHYSICIAN ASSISTANT</v>
          </cell>
          <cell r="B63">
            <v>130</v>
          </cell>
          <cell r="C63">
            <v>7.5786724497767211E-4</v>
          </cell>
          <cell r="D63">
            <v>68</v>
          </cell>
          <cell r="E63">
            <v>62</v>
          </cell>
          <cell r="F63">
            <v>0.47692307692307695</v>
          </cell>
          <cell r="G63">
            <v>112545.39880952379</v>
          </cell>
          <cell r="H63">
            <v>112137.785714286</v>
          </cell>
          <cell r="I63">
            <v>112992.45833333299</v>
          </cell>
        </row>
        <row r="64">
          <cell r="A64" t="str">
            <v>0610-NURSE</v>
          </cell>
          <cell r="B64">
            <v>5428</v>
          </cell>
          <cell r="C64">
            <v>3.1643872351836952E-2</v>
          </cell>
          <cell r="D64">
            <v>1450</v>
          </cell>
          <cell r="E64">
            <v>3978</v>
          </cell>
          <cell r="F64">
            <v>0.73286661753868831</v>
          </cell>
          <cell r="G64">
            <v>95417.890383198115</v>
          </cell>
          <cell r="H64">
            <v>93793.294482758996</v>
          </cell>
          <cell r="I64">
            <v>96010.063348416006</v>
          </cell>
        </row>
        <row r="65">
          <cell r="A65" t="str">
            <v>0620-PRACTICAL NURSE</v>
          </cell>
          <cell r="B65">
            <v>1476</v>
          </cell>
          <cell r="C65">
            <v>8.6047081045157233E-3</v>
          </cell>
          <cell r="D65">
            <v>402</v>
          </cell>
          <cell r="E65">
            <v>1074</v>
          </cell>
          <cell r="F65">
            <v>0.72764227642276424</v>
          </cell>
          <cell r="G65">
            <v>54799.587039494138</v>
          </cell>
          <cell r="H65">
            <v>55492.651629073</v>
          </cell>
          <cell r="I65">
            <v>54540.171802053999</v>
          </cell>
        </row>
        <row r="66">
          <cell r="A66" t="str">
            <v>0621-NURSING ASSISTANT</v>
          </cell>
          <cell r="B66">
            <v>1026</v>
          </cell>
          <cell r="C66">
            <v>5.9813214872853192E-3</v>
          </cell>
          <cell r="D66">
            <v>274</v>
          </cell>
          <cell r="E66">
            <v>752</v>
          </cell>
          <cell r="F66">
            <v>0.73294346978557501</v>
          </cell>
          <cell r="G66">
            <v>42623.840800576836</v>
          </cell>
          <cell r="H66">
            <v>42734.941391941</v>
          </cell>
          <cell r="I66">
            <v>42583.360000000001</v>
          </cell>
        </row>
        <row r="67">
          <cell r="A67" t="str">
            <v>0622-MEDICAL SUPPLY AIDE AND TECHNICIAN</v>
          </cell>
          <cell r="B67">
            <v>330</v>
          </cell>
          <cell r="C67">
            <v>1.9238168526356291E-3</v>
          </cell>
          <cell r="D67">
            <v>173</v>
          </cell>
          <cell r="E67">
            <v>157</v>
          </cell>
          <cell r="F67">
            <v>0.47575757575757577</v>
          </cell>
          <cell r="G67">
            <v>51190.188289344827</v>
          </cell>
          <cell r="H67">
            <v>51571</v>
          </cell>
          <cell r="I67">
            <v>50770.567741935003</v>
          </cell>
        </row>
        <row r="68">
          <cell r="A68" t="str">
            <v>0630-DIETITIAN AND NUTRITIONIST</v>
          </cell>
          <cell r="B68">
            <v>110</v>
          </cell>
          <cell r="C68">
            <v>6.4127228421187639E-4</v>
          </cell>
          <cell r="D68">
            <v>8</v>
          </cell>
          <cell r="E68">
            <v>102</v>
          </cell>
          <cell r="F68">
            <v>0.92727272727272725</v>
          </cell>
          <cell r="G68">
            <v>81821.663636363461</v>
          </cell>
          <cell r="H68">
            <v>78281.625</v>
          </cell>
          <cell r="I68">
            <v>82099.313725490007</v>
          </cell>
        </row>
        <row r="69">
          <cell r="A69" t="str">
            <v>0631-OCCUPATIONAL THERAPIST</v>
          </cell>
          <cell r="B69">
            <v>103</v>
          </cell>
          <cell r="C69">
            <v>6.0046404794384788E-4</v>
          </cell>
          <cell r="D69">
            <v>31</v>
          </cell>
          <cell r="E69">
            <v>72</v>
          </cell>
          <cell r="F69">
            <v>0.69902912621359226</v>
          </cell>
          <cell r="G69">
            <v>95118.213592233165</v>
          </cell>
          <cell r="H69">
            <v>97797.483870968004</v>
          </cell>
          <cell r="I69">
            <v>93964.638888889007</v>
          </cell>
        </row>
        <row r="70">
          <cell r="A70" t="str">
            <v>0633-PHYSICAL THERAPIST</v>
          </cell>
          <cell r="B70">
            <v>140</v>
          </cell>
          <cell r="C70">
            <v>8.1616472536056987E-4</v>
          </cell>
          <cell r="D70">
            <v>51</v>
          </cell>
          <cell r="E70">
            <v>89</v>
          </cell>
          <cell r="F70">
            <v>0.63571428571428568</v>
          </cell>
          <cell r="G70">
            <v>100545.03352272716</v>
          </cell>
          <cell r="H70">
            <v>98657.431372549006</v>
          </cell>
          <cell r="I70">
            <v>101626.693181818</v>
          </cell>
        </row>
        <row r="71">
          <cell r="A71" t="str">
            <v>0640-HEALTH AID AND TECHNICIAN</v>
          </cell>
          <cell r="B71">
            <v>1163</v>
          </cell>
          <cell r="C71">
            <v>6.7799969685310201E-3</v>
          </cell>
          <cell r="D71">
            <v>535</v>
          </cell>
          <cell r="E71">
            <v>628</v>
          </cell>
          <cell r="F71">
            <v>0.53998280309544278</v>
          </cell>
          <cell r="G71">
            <v>51437.567457519566</v>
          </cell>
          <cell r="H71">
            <v>52389.476547842001</v>
          </cell>
          <cell r="I71">
            <v>50626.625796177999</v>
          </cell>
        </row>
        <row r="72">
          <cell r="A72" t="str">
            <v>0644-MEDICAL TECHNOLOGIST</v>
          </cell>
          <cell r="B72">
            <v>547</v>
          </cell>
          <cell r="C72">
            <v>3.1888721769445126E-3</v>
          </cell>
          <cell r="D72">
            <v>164</v>
          </cell>
          <cell r="E72">
            <v>383</v>
          </cell>
          <cell r="F72">
            <v>0.70018281535648996</v>
          </cell>
          <cell r="G72">
            <v>77617.595978062251</v>
          </cell>
          <cell r="H72">
            <v>77810.067073170998</v>
          </cell>
          <cell r="I72">
            <v>77535.180156657996</v>
          </cell>
        </row>
        <row r="73">
          <cell r="A73" t="str">
            <v>0645-MEDICAL TECHNICIAN</v>
          </cell>
          <cell r="B73">
            <v>320</v>
          </cell>
          <cell r="C73">
            <v>1.8655193722527312E-3</v>
          </cell>
          <cell r="D73">
            <v>124</v>
          </cell>
          <cell r="E73">
            <v>196</v>
          </cell>
          <cell r="F73">
            <v>0.61250000000000004</v>
          </cell>
          <cell r="G73">
            <v>45635.981249999953</v>
          </cell>
          <cell r="H73">
            <v>46696.387096774</v>
          </cell>
          <cell r="I73">
            <v>44965.112244898002</v>
          </cell>
        </row>
        <row r="74">
          <cell r="A74" t="str">
            <v>0647-DIAGNOSTIC RADIOLOGIC TECHNOLOGIST</v>
          </cell>
          <cell r="B74">
            <v>418</v>
          </cell>
          <cell r="C74">
            <v>2.43683468000513E-3</v>
          </cell>
          <cell r="D74">
            <v>231</v>
          </cell>
          <cell r="E74">
            <v>187</v>
          </cell>
          <cell r="F74">
            <v>0.44736842105263158</v>
          </cell>
          <cell r="G74">
            <v>73172.917563360432</v>
          </cell>
          <cell r="H74">
            <v>74300.270742358</v>
          </cell>
          <cell r="I74">
            <v>71780.304812834001</v>
          </cell>
        </row>
        <row r="75">
          <cell r="A75" t="str">
            <v>0649-MEDICAL INSTRUMENT TECHNICIAN</v>
          </cell>
          <cell r="B75">
            <v>459</v>
          </cell>
          <cell r="C75">
            <v>2.6758543495750114E-3</v>
          </cell>
          <cell r="D75">
            <v>236</v>
          </cell>
          <cell r="E75">
            <v>223</v>
          </cell>
          <cell r="F75">
            <v>0.48583877995642699</v>
          </cell>
          <cell r="G75">
            <v>63861.35076252713</v>
          </cell>
          <cell r="H75">
            <v>63768.822033898003</v>
          </cell>
          <cell r="I75">
            <v>63959.273542600997</v>
          </cell>
        </row>
        <row r="76">
          <cell r="A76" t="str">
            <v>0660-PHARMACIST</v>
          </cell>
          <cell r="B76">
            <v>422</v>
          </cell>
          <cell r="C76">
            <v>2.4601536721582892E-3</v>
          </cell>
          <cell r="D76">
            <v>140</v>
          </cell>
          <cell r="E76">
            <v>282</v>
          </cell>
          <cell r="F76">
            <v>0.66824644549763035</v>
          </cell>
          <cell r="G76">
            <v>138007.33542418512</v>
          </cell>
          <cell r="H76">
            <v>137502.17266187101</v>
          </cell>
          <cell r="I76">
            <v>138258.12544802899</v>
          </cell>
        </row>
        <row r="77">
          <cell r="A77" t="str">
            <v>0661-PHARMACY TECHNICIAN</v>
          </cell>
          <cell r="B77">
            <v>650</v>
          </cell>
          <cell r="C77">
            <v>3.7893362248883605E-3</v>
          </cell>
          <cell r="D77">
            <v>211</v>
          </cell>
          <cell r="E77">
            <v>439</v>
          </cell>
          <cell r="F77">
            <v>0.67538461538461536</v>
          </cell>
          <cell r="G77">
            <v>49556.322724872218</v>
          </cell>
          <cell r="H77">
            <v>50146.033175354998</v>
          </cell>
          <cell r="I77">
            <v>49272.885583524003</v>
          </cell>
        </row>
        <row r="78">
          <cell r="A78" t="str">
            <v>0671-HEALTH SYSTEM SPECIALIST</v>
          </cell>
          <cell r="B78">
            <v>493</v>
          </cell>
          <cell r="C78">
            <v>2.8740657828768639E-3</v>
          </cell>
          <cell r="D78">
            <v>210</v>
          </cell>
          <cell r="E78">
            <v>283</v>
          </cell>
          <cell r="F78">
            <v>0.57403651115618659</v>
          </cell>
          <cell r="G78">
            <v>84187.57809330638</v>
          </cell>
          <cell r="H78">
            <v>87129.266666666997</v>
          </cell>
          <cell r="I78">
            <v>82004.699646642999</v>
          </cell>
        </row>
        <row r="79">
          <cell r="A79" t="str">
            <v>0675-MEDICAL RECORDS TECHNICIAN</v>
          </cell>
          <cell r="B79">
            <v>351</v>
          </cell>
          <cell r="C79">
            <v>2.0462415614397145E-3</v>
          </cell>
          <cell r="D79">
            <v>72</v>
          </cell>
          <cell r="E79">
            <v>279</v>
          </cell>
          <cell r="F79">
            <v>0.79487179487179482</v>
          </cell>
          <cell r="G79">
            <v>53001.116809116997</v>
          </cell>
          <cell r="H79">
            <v>49572.986111111</v>
          </cell>
          <cell r="I79">
            <v>53885.795698925001</v>
          </cell>
        </row>
        <row r="80">
          <cell r="A80" t="str">
            <v>0679-MEDICAL SUPPORT ASSISTANCE</v>
          </cell>
          <cell r="B80">
            <v>2941</v>
          </cell>
          <cell r="C80">
            <v>1.7145288980610258E-2</v>
          </cell>
          <cell r="D80">
            <v>764</v>
          </cell>
          <cell r="E80">
            <v>2177</v>
          </cell>
          <cell r="F80">
            <v>0.74022441346480794</v>
          </cell>
          <cell r="G80">
            <v>44688.316102345656</v>
          </cell>
          <cell r="H80">
            <v>45037.048429319002</v>
          </cell>
          <cell r="I80">
            <v>44565.931399631998</v>
          </cell>
        </row>
        <row r="81">
          <cell r="A81" t="str">
            <v>0680-DENTAL OFFICER</v>
          </cell>
          <cell r="B81">
            <v>121</v>
          </cell>
          <cell r="C81">
            <v>7.0539951263306404E-4</v>
          </cell>
          <cell r="D81">
            <v>76</v>
          </cell>
          <cell r="E81">
            <v>45</v>
          </cell>
          <cell r="F81">
            <v>0.37190082644628097</v>
          </cell>
          <cell r="G81">
            <v>212019.88429752053</v>
          </cell>
          <cell r="H81">
            <v>216866.57894736799</v>
          </cell>
          <cell r="I81">
            <v>203834.35555555599</v>
          </cell>
        </row>
        <row r="82">
          <cell r="A82" t="str">
            <v>0681-DENTAL ASSISTANT</v>
          </cell>
          <cell r="B82">
            <v>502</v>
          </cell>
          <cell r="C82">
            <v>2.9265335152214721E-3</v>
          </cell>
          <cell r="D82">
            <v>39</v>
          </cell>
          <cell r="E82">
            <v>463</v>
          </cell>
          <cell r="F82">
            <v>0.92231075697211151</v>
          </cell>
          <cell r="G82">
            <v>46473.868094721103</v>
          </cell>
          <cell r="H82">
            <v>48433.717948717996</v>
          </cell>
          <cell r="I82">
            <v>46308.783549783999</v>
          </cell>
        </row>
        <row r="83">
          <cell r="A83" t="str">
            <v>0685-PUBLIC HEALTH PROGRAM SPECIALIST</v>
          </cell>
          <cell r="B83">
            <v>151</v>
          </cell>
          <cell r="C83">
            <v>8.8029195378175752E-4</v>
          </cell>
          <cell r="D83">
            <v>41</v>
          </cell>
          <cell r="E83">
            <v>110</v>
          </cell>
          <cell r="F83">
            <v>0.72847682119205293</v>
          </cell>
          <cell r="G83">
            <v>122520.80132450361</v>
          </cell>
          <cell r="H83">
            <v>130656.585365854</v>
          </cell>
          <cell r="I83">
            <v>119488.372727273</v>
          </cell>
        </row>
        <row r="84">
          <cell r="A84" t="str">
            <v>0690-INDUSTRIAL HYGIENE</v>
          </cell>
          <cell r="B84">
            <v>121</v>
          </cell>
          <cell r="C84">
            <v>7.0539951263306404E-4</v>
          </cell>
          <cell r="D84">
            <v>58</v>
          </cell>
          <cell r="E84">
            <v>63</v>
          </cell>
          <cell r="F84">
            <v>0.52066115702479343</v>
          </cell>
          <cell r="G84">
            <v>93220.735537190179</v>
          </cell>
          <cell r="H84">
            <v>97833.827586207</v>
          </cell>
          <cell r="I84">
            <v>88973.761904761996</v>
          </cell>
        </row>
        <row r="85">
          <cell r="A85" t="str">
            <v>0696-CONSUMER SAFETY</v>
          </cell>
          <cell r="B85">
            <v>309</v>
          </cell>
          <cell r="C85">
            <v>1.8013921438315436E-3</v>
          </cell>
          <cell r="D85">
            <v>146</v>
          </cell>
          <cell r="E85">
            <v>163</v>
          </cell>
          <cell r="F85">
            <v>0.52750809061488668</v>
          </cell>
          <cell r="G85">
            <v>109419.17152103594</v>
          </cell>
          <cell r="H85">
            <v>109702.45890411</v>
          </cell>
          <cell r="I85">
            <v>109165.42944785301</v>
          </cell>
        </row>
        <row r="86">
          <cell r="A86" t="str">
            <v>0801-GENERAL ENGINEERING</v>
          </cell>
          <cell r="B86">
            <v>2045</v>
          </cell>
          <cell r="C86">
            <v>1.1921834738302611E-2</v>
          </cell>
          <cell r="D86">
            <v>1528</v>
          </cell>
          <cell r="E86">
            <v>517</v>
          </cell>
          <cell r="F86">
            <v>0.25281173594132028</v>
          </cell>
          <cell r="G86">
            <v>125950.19729224812</v>
          </cell>
          <cell r="H86">
            <v>126252.23132372199</v>
          </cell>
          <cell r="I86">
            <v>125057.531914894</v>
          </cell>
        </row>
        <row r="87">
          <cell r="A87" t="str">
            <v>0802-ENGINEERING TECHNICAL</v>
          </cell>
          <cell r="B87">
            <v>919</v>
          </cell>
          <cell r="C87">
            <v>5.3575384471883127E-3</v>
          </cell>
          <cell r="D87">
            <v>831</v>
          </cell>
          <cell r="E87">
            <v>88</v>
          </cell>
          <cell r="F87">
            <v>9.5756256800870507E-2</v>
          </cell>
          <cell r="G87">
            <v>83052.342763873938</v>
          </cell>
          <cell r="H87">
            <v>83493.681107099997</v>
          </cell>
          <cell r="I87">
            <v>78884.704545454995</v>
          </cell>
        </row>
        <row r="88">
          <cell r="A88" t="str">
            <v>0808-ARCHITECTURE</v>
          </cell>
          <cell r="B88">
            <v>143</v>
          </cell>
          <cell r="C88">
            <v>8.3365396947543923E-4</v>
          </cell>
          <cell r="D88">
            <v>95</v>
          </cell>
          <cell r="E88">
            <v>48</v>
          </cell>
          <cell r="F88">
            <v>0.33566433566433568</v>
          </cell>
          <cell r="G88">
            <v>104541.12587412582</v>
          </cell>
          <cell r="H88">
            <v>105650.705263158</v>
          </cell>
          <cell r="I88">
            <v>102345.08333333299</v>
          </cell>
        </row>
        <row r="89">
          <cell r="A89" t="str">
            <v>0809-CONSTRUCTION CONTROL TECHNICAL</v>
          </cell>
          <cell r="B89">
            <v>114</v>
          </cell>
          <cell r="C89">
            <v>6.6459127636503553E-4</v>
          </cell>
          <cell r="D89">
            <v>105</v>
          </cell>
          <cell r="E89">
            <v>9</v>
          </cell>
          <cell r="F89">
            <v>7.8947368421052627E-2</v>
          </cell>
          <cell r="G89">
            <v>83178.114035087667</v>
          </cell>
          <cell r="H89">
            <v>82750.819047619007</v>
          </cell>
          <cell r="I89">
            <v>88163.222222222001</v>
          </cell>
        </row>
        <row r="90">
          <cell r="A90" t="str">
            <v>0810-CIVIL ENGINEERING</v>
          </cell>
          <cell r="B90">
            <v>933</v>
          </cell>
          <cell r="C90">
            <v>5.4391549197243694E-3</v>
          </cell>
          <cell r="D90">
            <v>690</v>
          </cell>
          <cell r="E90">
            <v>243</v>
          </cell>
          <cell r="F90">
            <v>0.26045016077170419</v>
          </cell>
          <cell r="G90">
            <v>97482.624866023878</v>
          </cell>
          <cell r="H90">
            <v>99140.850724638003</v>
          </cell>
          <cell r="I90">
            <v>92774.082304526994</v>
          </cell>
        </row>
        <row r="91">
          <cell r="A91" t="str">
            <v>0819-ENVIRONMENTAL ENGINEERING</v>
          </cell>
          <cell r="B91">
            <v>265</v>
          </cell>
          <cell r="C91">
            <v>1.544883230146793E-3</v>
          </cell>
          <cell r="D91">
            <v>164</v>
          </cell>
          <cell r="E91">
            <v>101</v>
          </cell>
          <cell r="F91">
            <v>0.38113207547169814</v>
          </cell>
          <cell r="G91">
            <v>115806.90566037779</v>
          </cell>
          <cell r="H91">
            <v>118829.359756098</v>
          </cell>
          <cell r="I91">
            <v>110899.158415842</v>
          </cell>
        </row>
        <row r="92">
          <cell r="A92" t="str">
            <v>0830-MECHANICAL ENGINEERING</v>
          </cell>
          <cell r="B92">
            <v>1003</v>
          </cell>
          <cell r="C92">
            <v>5.8472372824046543E-3</v>
          </cell>
          <cell r="D92">
            <v>825</v>
          </cell>
          <cell r="E92">
            <v>178</v>
          </cell>
          <cell r="F92">
            <v>0.17746759720837488</v>
          </cell>
          <cell r="G92">
            <v>96540.391824526727</v>
          </cell>
          <cell r="H92">
            <v>97289.654545455007</v>
          </cell>
          <cell r="I92">
            <v>93067.685393257998</v>
          </cell>
        </row>
        <row r="93">
          <cell r="A93" t="str">
            <v>0840-NUCLEAR ENGINEERING</v>
          </cell>
          <cell r="B93">
            <v>104</v>
          </cell>
          <cell r="C93">
            <v>6.0629379598213767E-4</v>
          </cell>
          <cell r="D93">
            <v>82</v>
          </cell>
          <cell r="E93">
            <v>22</v>
          </cell>
          <cell r="F93">
            <v>0.21153846153846154</v>
          </cell>
          <cell r="G93">
            <v>106399.33653846203</v>
          </cell>
          <cell r="H93">
            <v>107738.62195122</v>
          </cell>
          <cell r="I93">
            <v>101407.454545455</v>
          </cell>
        </row>
        <row r="94">
          <cell r="A94" t="str">
            <v>0850-ELECTRICAL ENGINEERING</v>
          </cell>
          <cell r="B94">
            <v>465</v>
          </cell>
          <cell r="C94">
            <v>2.7108328378047499E-3</v>
          </cell>
          <cell r="D94">
            <v>395</v>
          </cell>
          <cell r="E94">
            <v>70</v>
          </cell>
          <cell r="F94">
            <v>0.15053763440860216</v>
          </cell>
          <cell r="G94">
            <v>103265.66881720455</v>
          </cell>
          <cell r="H94">
            <v>102862.13164557</v>
          </cell>
          <cell r="I94">
            <v>105542.771428571</v>
          </cell>
        </row>
        <row r="95">
          <cell r="A95" t="str">
            <v>0854-COMPUTER ENGINEERING</v>
          </cell>
          <cell r="B95">
            <v>453</v>
          </cell>
          <cell r="C95">
            <v>2.6408758613452724E-3</v>
          </cell>
          <cell r="D95">
            <v>369</v>
          </cell>
          <cell r="E95">
            <v>84</v>
          </cell>
          <cell r="F95">
            <v>0.18543046357615894</v>
          </cell>
          <cell r="G95">
            <v>108252.0144927534</v>
          </cell>
          <cell r="H95">
            <v>108278.56521739101</v>
          </cell>
          <cell r="I95">
            <v>108135.38095238101</v>
          </cell>
        </row>
        <row r="96">
          <cell r="A96" t="str">
            <v>0855-ELECTRONICS ENGINEERING</v>
          </cell>
          <cell r="B96">
            <v>1385</v>
          </cell>
          <cell r="C96">
            <v>8.0742010330313516E-3</v>
          </cell>
          <cell r="D96">
            <v>1194</v>
          </cell>
          <cell r="E96">
            <v>191</v>
          </cell>
          <cell r="F96">
            <v>0.13790613718411551</v>
          </cell>
          <cell r="G96">
            <v>111593.44281855</v>
          </cell>
          <cell r="H96">
            <v>111936.151845638</v>
          </cell>
          <cell r="I96">
            <v>109451.062827225</v>
          </cell>
        </row>
        <row r="97">
          <cell r="A97" t="str">
            <v>0856-ELECTRONICS TECHNICAL</v>
          </cell>
          <cell r="B97">
            <v>666</v>
          </cell>
          <cell r="C97">
            <v>3.882612193500997E-3</v>
          </cell>
          <cell r="D97">
            <v>615</v>
          </cell>
          <cell r="E97">
            <v>51</v>
          </cell>
          <cell r="F97">
            <v>7.6576576576576572E-2</v>
          </cell>
          <cell r="G97">
            <v>88302.684684684689</v>
          </cell>
          <cell r="H97">
            <v>88330</v>
          </cell>
          <cell r="I97">
            <v>87973.294117647005</v>
          </cell>
        </row>
        <row r="98">
          <cell r="A98" t="str">
            <v>0861-AEROSPACE ENGINEERING</v>
          </cell>
          <cell r="B98">
            <v>666</v>
          </cell>
          <cell r="C98">
            <v>3.882612193500997E-3</v>
          </cell>
          <cell r="D98">
            <v>528</v>
          </cell>
          <cell r="E98">
            <v>138</v>
          </cell>
          <cell r="F98">
            <v>0.2072072072072072</v>
          </cell>
          <cell r="G98">
            <v>121362.20270270226</v>
          </cell>
          <cell r="H98">
            <v>121982.785984848</v>
          </cell>
          <cell r="I98">
            <v>118987.797101449</v>
          </cell>
        </row>
        <row r="99">
          <cell r="A99" t="str">
            <v>0901-GENERAL LEGAL AND KINDRED ADMINISTRATION</v>
          </cell>
          <cell r="B99">
            <v>776</v>
          </cell>
          <cell r="C99">
            <v>4.5238844777128733E-3</v>
          </cell>
          <cell r="D99">
            <v>266</v>
          </cell>
          <cell r="E99">
            <v>510</v>
          </cell>
          <cell r="F99">
            <v>0.65721649484536082</v>
          </cell>
          <cell r="G99">
            <v>71661.661082474253</v>
          </cell>
          <cell r="H99">
            <v>68958.142857143001</v>
          </cell>
          <cell r="I99">
            <v>73071.731372548995</v>
          </cell>
        </row>
        <row r="100">
          <cell r="A100" t="str">
            <v>0905-GENERAL ATTORNEY</v>
          </cell>
          <cell r="B100">
            <v>1901</v>
          </cell>
          <cell r="C100">
            <v>1.1082351020788882E-2</v>
          </cell>
          <cell r="D100">
            <v>886</v>
          </cell>
          <cell r="E100">
            <v>1015</v>
          </cell>
          <cell r="F100">
            <v>0.53392951078379802</v>
          </cell>
          <cell r="G100">
            <v>147172.08941312926</v>
          </cell>
          <cell r="H100">
            <v>150219.51241535001</v>
          </cell>
          <cell r="I100">
            <v>144511.974358974</v>
          </cell>
        </row>
        <row r="101">
          <cell r="A101" t="str">
            <v>0930-HEARINGS AND APPEALS</v>
          </cell>
          <cell r="B101">
            <v>336</v>
          </cell>
          <cell r="C101">
            <v>1.9587953408653678E-3</v>
          </cell>
          <cell r="D101">
            <v>119</v>
          </cell>
          <cell r="E101">
            <v>217</v>
          </cell>
          <cell r="F101">
            <v>0.64583333333333337</v>
          </cell>
          <cell r="G101">
            <v>103944.55059523792</v>
          </cell>
          <cell r="H101">
            <v>104045.008403361</v>
          </cell>
          <cell r="I101">
            <v>103889.46082949299</v>
          </cell>
        </row>
        <row r="102">
          <cell r="A102" t="str">
            <v>0950-PARALEGAL SPECIALIST</v>
          </cell>
          <cell r="B102">
            <v>609</v>
          </cell>
          <cell r="C102">
            <v>3.5503165553184791E-3</v>
          </cell>
          <cell r="D102">
            <v>132</v>
          </cell>
          <cell r="E102">
            <v>477</v>
          </cell>
          <cell r="F102">
            <v>0.78325123152709364</v>
          </cell>
          <cell r="G102">
            <v>87486.548440066006</v>
          </cell>
          <cell r="H102">
            <v>89606.303030302995</v>
          </cell>
          <cell r="I102">
            <v>86899.949685535001</v>
          </cell>
        </row>
        <row r="103">
          <cell r="A103" t="str">
            <v>0962-CONTACT REPRESENTATIVE</v>
          </cell>
          <cell r="B103">
            <v>5226</v>
          </cell>
          <cell r="C103">
            <v>3.0466263248102417E-2</v>
          </cell>
          <cell r="D103">
            <v>1688</v>
          </cell>
          <cell r="E103">
            <v>3538</v>
          </cell>
          <cell r="F103">
            <v>0.67699961729812475</v>
          </cell>
          <cell r="G103">
            <v>53671.071756601632</v>
          </cell>
          <cell r="H103">
            <v>53078.984004739003</v>
          </cell>
          <cell r="I103">
            <v>53953.560203505003</v>
          </cell>
        </row>
        <row r="104">
          <cell r="A104" t="str">
            <v>0967-PASSPORT AND VISA EXAMINING</v>
          </cell>
          <cell r="B104">
            <v>191</v>
          </cell>
          <cell r="C104">
            <v>1.1134818753133489E-3</v>
          </cell>
          <cell r="D104">
            <v>82</v>
          </cell>
          <cell r="E104">
            <v>109</v>
          </cell>
          <cell r="F104">
            <v>0.5706806282722513</v>
          </cell>
          <cell r="G104">
            <v>81546.486910994849</v>
          </cell>
          <cell r="H104">
            <v>81051.829268293004</v>
          </cell>
          <cell r="I104">
            <v>81918.614678899001</v>
          </cell>
        </row>
        <row r="105">
          <cell r="A105" t="str">
            <v>0986-LEGAL ASSISTANCE</v>
          </cell>
          <cell r="B105">
            <v>761</v>
          </cell>
          <cell r="C105">
            <v>4.4364382571385266E-3</v>
          </cell>
          <cell r="D105">
            <v>155</v>
          </cell>
          <cell r="E105">
            <v>606</v>
          </cell>
          <cell r="F105">
            <v>0.79632063074901449</v>
          </cell>
          <cell r="G105">
            <v>56702.482260184166</v>
          </cell>
          <cell r="H105">
            <v>55658.212903225998</v>
          </cell>
          <cell r="I105">
            <v>56969.580858086003</v>
          </cell>
        </row>
        <row r="106">
          <cell r="A106" t="str">
            <v>0996-VETERANS CLAIMS EXAMINING</v>
          </cell>
          <cell r="B106">
            <v>901</v>
          </cell>
          <cell r="C106">
            <v>5.2526029824990963E-3</v>
          </cell>
          <cell r="D106">
            <v>543</v>
          </cell>
          <cell r="E106">
            <v>358</v>
          </cell>
          <cell r="F106">
            <v>0.39733629300776913</v>
          </cell>
          <cell r="G106">
            <v>78795.181123065428</v>
          </cell>
          <cell r="H106">
            <v>76787.191881919003</v>
          </cell>
          <cell r="I106">
            <v>81840.818435754001</v>
          </cell>
        </row>
        <row r="107">
          <cell r="A107" t="str">
            <v>0998-CLAIMS ASSISTANCE AND EXAMINING</v>
          </cell>
          <cell r="B107">
            <v>110</v>
          </cell>
          <cell r="C107">
            <v>6.4127228421187639E-4</v>
          </cell>
          <cell r="D107">
            <v>45</v>
          </cell>
          <cell r="E107">
            <v>65</v>
          </cell>
          <cell r="F107">
            <v>0.59090909090909094</v>
          </cell>
          <cell r="G107">
            <v>54590.200000000361</v>
          </cell>
          <cell r="H107">
            <v>52546.155555555997</v>
          </cell>
          <cell r="I107">
            <v>56005.307692308001</v>
          </cell>
        </row>
        <row r="108">
          <cell r="A108" t="str">
            <v>1001-GENERAL ARTS AND INFORMATION</v>
          </cell>
          <cell r="B108">
            <v>213</v>
          </cell>
          <cell r="C108">
            <v>1.2417363321557242E-3</v>
          </cell>
          <cell r="D108">
            <v>103</v>
          </cell>
          <cell r="E108">
            <v>110</v>
          </cell>
          <cell r="F108">
            <v>0.51643192488262912</v>
          </cell>
          <cell r="G108">
            <v>99010.431924882869</v>
          </cell>
          <cell r="H108">
            <v>97453.514563107005</v>
          </cell>
          <cell r="I108">
            <v>100468.272727273</v>
          </cell>
        </row>
        <row r="109">
          <cell r="A109" t="str">
            <v>1035-PUBLIC AFFAIRS</v>
          </cell>
          <cell r="B109">
            <v>467</v>
          </cell>
          <cell r="C109">
            <v>2.7224923338813297E-3</v>
          </cell>
          <cell r="D109">
            <v>213</v>
          </cell>
          <cell r="E109">
            <v>254</v>
          </cell>
          <cell r="F109">
            <v>0.54389721627408993</v>
          </cell>
          <cell r="G109">
            <v>105176.32762312627</v>
          </cell>
          <cell r="H109">
            <v>103655.657276995</v>
          </cell>
          <cell r="I109">
            <v>106451.535433071</v>
          </cell>
        </row>
        <row r="110">
          <cell r="A110" t="str">
            <v>1040-LANGUAGE SPECIALIST</v>
          </cell>
          <cell r="B110">
            <v>284</v>
          </cell>
          <cell r="C110">
            <v>1.6556484428742989E-3</v>
          </cell>
          <cell r="D110">
            <v>75</v>
          </cell>
          <cell r="E110">
            <v>209</v>
          </cell>
          <cell r="F110">
            <v>0.7359154929577465</v>
          </cell>
          <cell r="G110">
            <v>93793.563380281645</v>
          </cell>
          <cell r="H110">
            <v>93636.173333333005</v>
          </cell>
          <cell r="I110">
            <v>93850.043062201003</v>
          </cell>
        </row>
        <row r="111">
          <cell r="A111" t="str">
            <v>1084-VISUAL INFORMATION</v>
          </cell>
          <cell r="B111">
            <v>133</v>
          </cell>
          <cell r="C111">
            <v>7.7535648909254147E-4</v>
          </cell>
          <cell r="D111">
            <v>83</v>
          </cell>
          <cell r="E111">
            <v>50</v>
          </cell>
          <cell r="F111">
            <v>0.37593984962406013</v>
          </cell>
          <cell r="G111">
            <v>86166.969924812191</v>
          </cell>
          <cell r="H111">
            <v>87407.433734940001</v>
          </cell>
          <cell r="I111">
            <v>84107.8</v>
          </cell>
        </row>
        <row r="112">
          <cell r="A112" t="str">
            <v>1101-GENERAL BUSINESS AND INDUSTRY</v>
          </cell>
          <cell r="B112">
            <v>1949</v>
          </cell>
          <cell r="C112">
            <v>1.1362178926626791E-2</v>
          </cell>
          <cell r="D112">
            <v>1013</v>
          </cell>
          <cell r="E112">
            <v>936</v>
          </cell>
          <cell r="F112">
            <v>0.48024628014366344</v>
          </cell>
          <cell r="G112">
            <v>94017.771677783239</v>
          </cell>
          <cell r="H112">
            <v>98044.588351430997</v>
          </cell>
          <cell r="I112">
            <v>89659.689102564007</v>
          </cell>
        </row>
        <row r="113">
          <cell r="A113" t="str">
            <v>1102-CONTRACTING</v>
          </cell>
          <cell r="B113">
            <v>2744</v>
          </cell>
          <cell r="C113">
            <v>1.5996828617067169E-2</v>
          </cell>
          <cell r="D113">
            <v>1234</v>
          </cell>
          <cell r="E113">
            <v>1510</v>
          </cell>
          <cell r="F113">
            <v>0.55029154518950441</v>
          </cell>
          <cell r="G113">
            <v>100010.45937555553</v>
          </cell>
          <cell r="H113">
            <v>100055.974878444</v>
          </cell>
          <cell r="I113">
            <v>99973.263262598994</v>
          </cell>
        </row>
        <row r="114">
          <cell r="A114" t="str">
            <v>1105-PURCHASING</v>
          </cell>
          <cell r="B114">
            <v>264</v>
          </cell>
          <cell r="C114">
            <v>1.5390534821085034E-3</v>
          </cell>
          <cell r="D114">
            <v>125</v>
          </cell>
          <cell r="E114">
            <v>139</v>
          </cell>
          <cell r="F114">
            <v>0.52651515151515149</v>
          </cell>
          <cell r="G114">
            <v>52789.104605841028</v>
          </cell>
          <cell r="H114">
            <v>51397.423999999999</v>
          </cell>
          <cell r="I114">
            <v>54040.615942028999</v>
          </cell>
        </row>
        <row r="115">
          <cell r="A115" t="str">
            <v>1109-GRANTS MANAGEMENT</v>
          </cell>
          <cell r="B115">
            <v>147</v>
          </cell>
          <cell r="C115">
            <v>8.5697296162859837E-4</v>
          </cell>
          <cell r="D115">
            <v>36</v>
          </cell>
          <cell r="E115">
            <v>111</v>
          </cell>
          <cell r="F115">
            <v>0.75510204081632648</v>
          </cell>
          <cell r="G115">
            <v>106979.02721088403</v>
          </cell>
          <cell r="H115">
            <v>113314.222222222</v>
          </cell>
          <cell r="I115">
            <v>104924.369369369</v>
          </cell>
        </row>
        <row r="116">
          <cell r="A116" t="str">
            <v>1144-COMMISSARY MANAGEMENT</v>
          </cell>
          <cell r="B116">
            <v>130</v>
          </cell>
          <cell r="C116">
            <v>7.5786724497767211E-4</v>
          </cell>
          <cell r="D116">
            <v>71</v>
          </cell>
          <cell r="E116">
            <v>59</v>
          </cell>
          <cell r="F116">
            <v>0.45384615384615384</v>
          </cell>
          <cell r="G116">
            <v>67374.647032966808</v>
          </cell>
          <cell r="H116">
            <v>66794.114285713993</v>
          </cell>
          <cell r="I116">
            <v>68073.254237287998</v>
          </cell>
        </row>
        <row r="117">
          <cell r="A117" t="str">
            <v>1152-PRODUCTION CONTROL</v>
          </cell>
          <cell r="B117">
            <v>497</v>
          </cell>
          <cell r="C117">
            <v>2.897384775030023E-3</v>
          </cell>
          <cell r="D117">
            <v>317</v>
          </cell>
          <cell r="E117">
            <v>180</v>
          </cell>
          <cell r="F117">
            <v>0.36217303822937624</v>
          </cell>
          <cell r="G117">
            <v>67477.2857717734</v>
          </cell>
          <cell r="H117">
            <v>69048.514285714002</v>
          </cell>
          <cell r="I117">
            <v>64710.177777778001</v>
          </cell>
        </row>
        <row r="118">
          <cell r="A118" t="str">
            <v>1165-LOAN SPECIALIST</v>
          </cell>
          <cell r="B118">
            <v>269</v>
          </cell>
          <cell r="C118">
            <v>1.5682022222999522E-3</v>
          </cell>
          <cell r="D118">
            <v>96</v>
          </cell>
          <cell r="E118">
            <v>173</v>
          </cell>
          <cell r="F118">
            <v>0.64312267657992561</v>
          </cell>
          <cell r="G118">
            <v>84254.790697674791</v>
          </cell>
          <cell r="H118">
            <v>90976.729166667006</v>
          </cell>
          <cell r="I118">
            <v>80524.697674419003</v>
          </cell>
        </row>
        <row r="119">
          <cell r="A119" t="str">
            <v>1169-INTERNAL REVENUE OFFICER</v>
          </cell>
          <cell r="B119">
            <v>423</v>
          </cell>
          <cell r="C119">
            <v>2.4659834201965791E-3</v>
          </cell>
          <cell r="D119">
            <v>179</v>
          </cell>
          <cell r="E119">
            <v>244</v>
          </cell>
          <cell r="F119">
            <v>0.57683215130023646</v>
          </cell>
          <cell r="G119">
            <v>89092.588652482518</v>
          </cell>
          <cell r="H119">
            <v>84950.955307262993</v>
          </cell>
          <cell r="I119">
            <v>92130.918032786998</v>
          </cell>
        </row>
        <row r="120">
          <cell r="A120" t="str">
            <v>1170-REALTY</v>
          </cell>
          <cell r="B120">
            <v>257</v>
          </cell>
          <cell r="C120">
            <v>1.4982452458404748E-3</v>
          </cell>
          <cell r="D120">
            <v>112</v>
          </cell>
          <cell r="E120">
            <v>145</v>
          </cell>
          <cell r="F120">
            <v>0.56420233463035019</v>
          </cell>
          <cell r="G120">
            <v>90114.568093385315</v>
          </cell>
          <cell r="H120">
            <v>88947.5625</v>
          </cell>
          <cell r="I120">
            <v>91015.979310345007</v>
          </cell>
        </row>
        <row r="121">
          <cell r="A121" t="str">
            <v>1173-HOUSING MANAGEMENT</v>
          </cell>
          <cell r="B121">
            <v>195</v>
          </cell>
          <cell r="C121">
            <v>1.136800867466508E-3</v>
          </cell>
          <cell r="D121">
            <v>102</v>
          </cell>
          <cell r="E121">
            <v>93</v>
          </cell>
          <cell r="F121">
            <v>0.47692307692307695</v>
          </cell>
          <cell r="G121">
            <v>69287.81025641039</v>
          </cell>
          <cell r="H121">
            <v>70814.666666667006</v>
          </cell>
          <cell r="I121">
            <v>67613.193548387004</v>
          </cell>
        </row>
        <row r="122">
          <cell r="A122" t="str">
            <v>1224-PATENT EXAMINING</v>
          </cell>
          <cell r="B122">
            <v>390</v>
          </cell>
          <cell r="C122">
            <v>2.273601734933016E-3</v>
          </cell>
          <cell r="D122">
            <v>289</v>
          </cell>
          <cell r="E122">
            <v>101</v>
          </cell>
          <cell r="F122">
            <v>0.258974358974359</v>
          </cell>
          <cell r="G122">
            <v>126591.36923076902</v>
          </cell>
          <cell r="H122">
            <v>124870.32871972299</v>
          </cell>
          <cell r="I122">
            <v>131515.93069306901</v>
          </cell>
        </row>
        <row r="123">
          <cell r="A123" t="str">
            <v>1301-GENERAL PHYSICAL SCIENCE</v>
          </cell>
          <cell r="B123">
            <v>426</v>
          </cell>
          <cell r="C123">
            <v>2.4834726643114483E-3</v>
          </cell>
          <cell r="D123">
            <v>226</v>
          </cell>
          <cell r="E123">
            <v>200</v>
          </cell>
          <cell r="F123">
            <v>0.46948356807511737</v>
          </cell>
          <cell r="G123">
            <v>116615.48356807498</v>
          </cell>
          <cell r="H123">
            <v>119767.99557522099</v>
          </cell>
          <cell r="I123">
            <v>113053.145</v>
          </cell>
        </row>
        <row r="124">
          <cell r="A124" t="str">
            <v>1320-CHEMISTRY</v>
          </cell>
          <cell r="B124">
            <v>281</v>
          </cell>
          <cell r="C124">
            <v>1.6381591987594296E-3</v>
          </cell>
          <cell r="D124">
            <v>144</v>
          </cell>
          <cell r="E124">
            <v>137</v>
          </cell>
          <cell r="F124">
            <v>0.48754448398576511</v>
          </cell>
          <cell r="G124">
            <v>110697.86832740196</v>
          </cell>
          <cell r="H124">
            <v>113490.23611111099</v>
          </cell>
          <cell r="I124">
            <v>107762.82481751801</v>
          </cell>
        </row>
        <row r="125">
          <cell r="A125" t="str">
            <v>1515-OPERATIONS RESEARCH</v>
          </cell>
          <cell r="B125">
            <v>267</v>
          </cell>
          <cell r="C125">
            <v>1.5565427262233726E-3</v>
          </cell>
          <cell r="D125">
            <v>179</v>
          </cell>
          <cell r="E125">
            <v>88</v>
          </cell>
          <cell r="F125">
            <v>0.32958801498127338</v>
          </cell>
          <cell r="G125">
            <v>113086.41573033741</v>
          </cell>
          <cell r="H125">
            <v>115185.48603352001</v>
          </cell>
          <cell r="I125">
            <v>108816.715909091</v>
          </cell>
        </row>
        <row r="126">
          <cell r="A126" t="str">
            <v>1530-STATISTICS</v>
          </cell>
          <cell r="B126">
            <v>213</v>
          </cell>
          <cell r="C126">
            <v>1.2417363321557242E-3</v>
          </cell>
          <cell r="D126">
            <v>93</v>
          </cell>
          <cell r="E126">
            <v>120</v>
          </cell>
          <cell r="F126">
            <v>0.56338028169014087</v>
          </cell>
          <cell r="G126">
            <v>107254.3333333335</v>
          </cell>
          <cell r="H126">
            <v>106762.064516129</v>
          </cell>
          <cell r="I126">
            <v>107635.84166666699</v>
          </cell>
        </row>
        <row r="127">
          <cell r="A127" t="str">
            <v>1550-COMPUTER SCIENCE</v>
          </cell>
          <cell r="B127">
            <v>512</v>
          </cell>
          <cell r="C127">
            <v>2.9848309956043702E-3</v>
          </cell>
          <cell r="D127">
            <v>397</v>
          </cell>
          <cell r="E127">
            <v>115</v>
          </cell>
          <cell r="F127">
            <v>0.224609375</v>
          </cell>
          <cell r="G127">
            <v>103070.26605902752</v>
          </cell>
          <cell r="H127">
            <v>103875.222222222</v>
          </cell>
          <cell r="I127">
            <v>100291.417391304</v>
          </cell>
        </row>
        <row r="128">
          <cell r="A128" t="str">
            <v>1601-EQUIPMENT FACILITIES, AND SERVICES</v>
          </cell>
          <cell r="B128">
            <v>338</v>
          </cell>
          <cell r="C128">
            <v>1.9704548369419476E-3</v>
          </cell>
          <cell r="D128">
            <v>299</v>
          </cell>
          <cell r="E128">
            <v>39</v>
          </cell>
          <cell r="F128">
            <v>0.11538461538461539</v>
          </cell>
          <cell r="G128">
            <v>88485.008875739426</v>
          </cell>
          <cell r="H128">
            <v>89013.548494982999</v>
          </cell>
          <cell r="I128">
            <v>84432.871794872</v>
          </cell>
        </row>
        <row r="129">
          <cell r="A129" t="str">
            <v>1640-FACILITY OPERATIONS SERVICES</v>
          </cell>
          <cell r="B129">
            <v>229</v>
          </cell>
          <cell r="C129">
            <v>1.3350123007683607E-3</v>
          </cell>
          <cell r="D129">
            <v>201</v>
          </cell>
          <cell r="E129">
            <v>28</v>
          </cell>
          <cell r="F129">
            <v>0.1222707423580786</v>
          </cell>
          <cell r="G129">
            <v>89025.873362445578</v>
          </cell>
          <cell r="H129">
            <v>88183.761194029998</v>
          </cell>
          <cell r="I129">
            <v>95071.035714286001</v>
          </cell>
        </row>
        <row r="130">
          <cell r="A130" t="str">
            <v>1670-EQUIPMENT SERVICES</v>
          </cell>
          <cell r="B130">
            <v>471</v>
          </cell>
          <cell r="C130">
            <v>2.7458113260344888E-3</v>
          </cell>
          <cell r="D130">
            <v>424</v>
          </cell>
          <cell r="E130">
            <v>47</v>
          </cell>
          <cell r="F130">
            <v>9.9787685774946927E-2</v>
          </cell>
          <cell r="G130">
            <v>84775.462845010887</v>
          </cell>
          <cell r="H130">
            <v>85329.077830188995</v>
          </cell>
          <cell r="I130">
            <v>79781.148936169993</v>
          </cell>
        </row>
        <row r="131">
          <cell r="A131" t="str">
            <v>1701-GENERAL EDUCATION AND TRAINING</v>
          </cell>
          <cell r="B131">
            <v>228</v>
          </cell>
          <cell r="C131">
            <v>1.3291825527300711E-3</v>
          </cell>
          <cell r="D131">
            <v>81</v>
          </cell>
          <cell r="E131">
            <v>147</v>
          </cell>
          <cell r="F131">
            <v>0.64473684210526316</v>
          </cell>
          <cell r="G131">
            <v>89998.074561403308</v>
          </cell>
          <cell r="H131">
            <v>104344</v>
          </cell>
          <cell r="I131">
            <v>82093.176870747993</v>
          </cell>
        </row>
        <row r="132">
          <cell r="A132" t="str">
            <v>1702-EDUCATION AND TRAINING TECHNICIAN</v>
          </cell>
          <cell r="B132">
            <v>412</v>
          </cell>
          <cell r="C132">
            <v>2.4018561917753915E-3</v>
          </cell>
          <cell r="D132">
            <v>118</v>
          </cell>
          <cell r="E132">
            <v>294</v>
          </cell>
          <cell r="F132">
            <v>0.71359223300970875</v>
          </cell>
          <cell r="G132">
            <v>52953.087378641103</v>
          </cell>
          <cell r="H132">
            <v>60558.271186441001</v>
          </cell>
          <cell r="I132">
            <v>49900.666666666999</v>
          </cell>
        </row>
        <row r="133">
          <cell r="A133" t="str">
            <v>1712-TRAINING INSTRUCTION</v>
          </cell>
          <cell r="B133">
            <v>674</v>
          </cell>
          <cell r="C133">
            <v>3.9292501778073153E-3</v>
          </cell>
          <cell r="D133">
            <v>545</v>
          </cell>
          <cell r="E133">
            <v>129</v>
          </cell>
          <cell r="F133">
            <v>0.1913946587537092</v>
          </cell>
          <cell r="G133">
            <v>78594.491632484191</v>
          </cell>
          <cell r="H133">
            <v>78934.360294118</v>
          </cell>
          <cell r="I133">
            <v>77158.612403100997</v>
          </cell>
        </row>
        <row r="134">
          <cell r="A134" t="str">
            <v>1750-INSTRUCTIONAL SYSTEMS</v>
          </cell>
          <cell r="B134">
            <v>135</v>
          </cell>
          <cell r="C134">
            <v>7.8701598516912104E-4</v>
          </cell>
          <cell r="D134">
            <v>82</v>
          </cell>
          <cell r="E134">
            <v>53</v>
          </cell>
          <cell r="F134">
            <v>0.3925925925925926</v>
          </cell>
          <cell r="G134">
            <v>96284.170370370426</v>
          </cell>
          <cell r="H134">
            <v>93850.060975610002</v>
          </cell>
          <cell r="I134">
            <v>100050.150943396</v>
          </cell>
        </row>
        <row r="135">
          <cell r="A135" t="str">
            <v>1801-GENERAL INSPECTION, INVESTIGATION, ENFORCEMENT, AND COMPLIANCE SERIES</v>
          </cell>
          <cell r="B135">
            <v>6076</v>
          </cell>
          <cell r="C135">
            <v>3.5421549080648734E-2</v>
          </cell>
          <cell r="D135">
            <v>4288</v>
          </cell>
          <cell r="E135">
            <v>1788</v>
          </cell>
          <cell r="F135">
            <v>0.29427254772876893</v>
          </cell>
          <cell r="G135">
            <v>96192.205892033962</v>
          </cell>
          <cell r="H135">
            <v>96310.773787312995</v>
          </cell>
          <cell r="I135">
            <v>95907.855145413996</v>
          </cell>
        </row>
        <row r="136">
          <cell r="A136" t="str">
            <v>1802-COMPLIANCE INSPECTION AND SUPPORT</v>
          </cell>
          <cell r="B136">
            <v>11145</v>
          </cell>
          <cell r="C136">
            <v>6.4972541886739649E-2</v>
          </cell>
          <cell r="D136">
            <v>6415</v>
          </cell>
          <cell r="E136">
            <v>4730</v>
          </cell>
          <cell r="F136">
            <v>0.42440556303275012</v>
          </cell>
          <cell r="G136">
            <v>47242.572290787968</v>
          </cell>
          <cell r="H136">
            <v>47205.551675540002</v>
          </cell>
          <cell r="I136">
            <v>47292.781011045001</v>
          </cell>
        </row>
        <row r="137">
          <cell r="A137" t="str">
            <v>1805-INVESTIGATIVE ANALYSIS</v>
          </cell>
          <cell r="B137">
            <v>177</v>
          </cell>
          <cell r="C137">
            <v>1.0318654027772921E-3</v>
          </cell>
          <cell r="D137">
            <v>62</v>
          </cell>
          <cell r="E137">
            <v>115</v>
          </cell>
          <cell r="F137">
            <v>0.64971751412429379</v>
          </cell>
          <cell r="G137">
            <v>78327.28813559332</v>
          </cell>
          <cell r="H137">
            <v>78844.516129031996</v>
          </cell>
          <cell r="I137">
            <v>78048.434782608994</v>
          </cell>
        </row>
        <row r="138">
          <cell r="A138" t="str">
            <v>1810-GENERAL INVESTIGATION</v>
          </cell>
          <cell r="B138">
            <v>250</v>
          </cell>
          <cell r="C138">
            <v>1.4574370095724464E-3</v>
          </cell>
          <cell r="D138">
            <v>125</v>
          </cell>
          <cell r="E138">
            <v>125</v>
          </cell>
          <cell r="F138">
            <v>0.5</v>
          </cell>
          <cell r="G138">
            <v>100987.02800000001</v>
          </cell>
          <cell r="H138">
            <v>102247.712</v>
          </cell>
          <cell r="I138">
            <v>99726.343999999997</v>
          </cell>
        </row>
        <row r="139">
          <cell r="A139" t="str">
            <v>1811-CRIMINAL INVESTIGATION</v>
          </cell>
          <cell r="B139">
            <v>4350</v>
          </cell>
          <cell r="C139">
            <v>2.5359403966560567E-2</v>
          </cell>
          <cell r="D139">
            <v>3417</v>
          </cell>
          <cell r="E139">
            <v>933</v>
          </cell>
          <cell r="F139">
            <v>0.21448275862068966</v>
          </cell>
          <cell r="G139">
            <v>112977.9659545527</v>
          </cell>
          <cell r="H139">
            <v>113368.605093677</v>
          </cell>
          <cell r="I139">
            <v>111547.29721030001</v>
          </cell>
        </row>
        <row r="140">
          <cell r="A140" t="str">
            <v>1825-AVIATION SAFETY</v>
          </cell>
          <cell r="B140">
            <v>311</v>
          </cell>
          <cell r="C140">
            <v>1.8130516399081232E-3</v>
          </cell>
          <cell r="D140">
            <v>294</v>
          </cell>
          <cell r="E140">
            <v>17</v>
          </cell>
          <cell r="F140">
            <v>5.4662379421221867E-2</v>
          </cell>
          <cell r="G140">
            <v>126497.69774919604</v>
          </cell>
          <cell r="H140">
            <v>126286.700680272</v>
          </cell>
          <cell r="I140">
            <v>130146.705882353</v>
          </cell>
        </row>
        <row r="141">
          <cell r="A141" t="str">
            <v>1849-WAGE AND HOUR INVESTIGATION SERIES</v>
          </cell>
          <cell r="B141">
            <v>368</v>
          </cell>
          <cell r="C141">
            <v>2.1453472780906409E-3</v>
          </cell>
          <cell r="D141">
            <v>184</v>
          </cell>
          <cell r="E141">
            <v>184</v>
          </cell>
          <cell r="F141">
            <v>0.5</v>
          </cell>
          <cell r="G141">
            <v>93919.214673913491</v>
          </cell>
          <cell r="H141">
            <v>94152.076086956993</v>
          </cell>
          <cell r="I141">
            <v>93686.353260870004</v>
          </cell>
        </row>
        <row r="142">
          <cell r="A142" t="str">
            <v>1860-EQUAL OPPORTUNITY INVESTIGATION</v>
          </cell>
          <cell r="B142">
            <v>183</v>
          </cell>
          <cell r="C142">
            <v>1.0668438910070306E-3</v>
          </cell>
          <cell r="D142">
            <v>85</v>
          </cell>
          <cell r="E142">
            <v>98</v>
          </cell>
          <cell r="F142">
            <v>0.53551912568306015</v>
          </cell>
          <cell r="G142">
            <v>92668.251366120181</v>
          </cell>
          <cell r="H142">
            <v>87486.341176471004</v>
          </cell>
          <cell r="I142">
            <v>97162.765306122004</v>
          </cell>
        </row>
        <row r="143">
          <cell r="A143" t="str">
            <v>1862-CONSUMER SAFETY INSPECTION</v>
          </cell>
          <cell r="B143">
            <v>561</v>
          </cell>
          <cell r="C143">
            <v>3.2704886494805694E-3</v>
          </cell>
          <cell r="D143">
            <v>336</v>
          </cell>
          <cell r="E143">
            <v>225</v>
          </cell>
          <cell r="F143">
            <v>0.40106951871657753</v>
          </cell>
          <cell r="G143">
            <v>62144.45989304797</v>
          </cell>
          <cell r="H143">
            <v>62587.770833333001</v>
          </cell>
          <cell r="I143">
            <v>61482.448888888997</v>
          </cell>
        </row>
        <row r="144">
          <cell r="A144" t="str">
            <v>1863-FOOD INSPECTION</v>
          </cell>
          <cell r="B144">
            <v>336</v>
          </cell>
          <cell r="C144">
            <v>1.9587953408653678E-3</v>
          </cell>
          <cell r="D144">
            <v>146</v>
          </cell>
          <cell r="E144">
            <v>190</v>
          </cell>
          <cell r="F144">
            <v>0.56547619047619047</v>
          </cell>
          <cell r="G144">
            <v>48241.086309523598</v>
          </cell>
          <cell r="H144">
            <v>48507.335616438002</v>
          </cell>
          <cell r="I144">
            <v>48036.494736842003</v>
          </cell>
        </row>
        <row r="145">
          <cell r="A145" t="str">
            <v>1889-IMPORT COMPLIANCE SERIES</v>
          </cell>
          <cell r="B145">
            <v>187</v>
          </cell>
          <cell r="C145">
            <v>1.0901628831601897E-3</v>
          </cell>
          <cell r="D145">
            <v>75</v>
          </cell>
          <cell r="E145">
            <v>112</v>
          </cell>
          <cell r="F145">
            <v>0.59893048128342241</v>
          </cell>
          <cell r="G145">
            <v>95085.288770053085</v>
          </cell>
          <cell r="H145">
            <v>91487.893333333006</v>
          </cell>
          <cell r="I145">
            <v>97494.258928570998</v>
          </cell>
        </row>
        <row r="146">
          <cell r="A146" t="str">
            <v>1895-CUSTOMS AND BORDER PROTECTION</v>
          </cell>
          <cell r="B146">
            <v>8028</v>
          </cell>
          <cell r="C146">
            <v>4.6801217251390394E-2</v>
          </cell>
          <cell r="D146">
            <v>6263</v>
          </cell>
          <cell r="E146">
            <v>1765</v>
          </cell>
          <cell r="F146">
            <v>0.21985550572994519</v>
          </cell>
          <cell r="G146">
            <v>92230.187967114834</v>
          </cell>
          <cell r="H146">
            <v>92851.727606578002</v>
          </cell>
          <cell r="I146">
            <v>90024.690651558005</v>
          </cell>
        </row>
        <row r="147">
          <cell r="A147" t="str">
            <v>1896-BORDER PATROL ENFORCEMENT SERIES</v>
          </cell>
          <cell r="B147">
            <v>9265</v>
          </cell>
          <cell r="C147">
            <v>5.4012615574754862E-2</v>
          </cell>
          <cell r="D147">
            <v>8736</v>
          </cell>
          <cell r="E147">
            <v>529</v>
          </cell>
          <cell r="F147">
            <v>5.7096600107933083E-2</v>
          </cell>
          <cell r="G147">
            <v>97067.58855909358</v>
          </cell>
          <cell r="H147">
            <v>97202.677541209006</v>
          </cell>
          <cell r="I147">
            <v>94836.705103970002</v>
          </cell>
        </row>
        <row r="148">
          <cell r="A148" t="str">
            <v>1910-QUALITY ASSURANCE</v>
          </cell>
          <cell r="B148">
            <v>690</v>
          </cell>
          <cell r="C148">
            <v>4.0225261464199519E-3</v>
          </cell>
          <cell r="D148">
            <v>597</v>
          </cell>
          <cell r="E148">
            <v>93</v>
          </cell>
          <cell r="F148">
            <v>0.13478260869565217</v>
          </cell>
          <cell r="G148">
            <v>84875.914492753203</v>
          </cell>
          <cell r="H148">
            <v>84668.763819094995</v>
          </cell>
          <cell r="I148">
            <v>86205.688172042996</v>
          </cell>
        </row>
        <row r="149">
          <cell r="A149" t="str">
            <v>1980-AGRICULTURAL COMMODITY GRADING</v>
          </cell>
          <cell r="B149">
            <v>168</v>
          </cell>
          <cell r="C149">
            <v>9.7939767043268388E-4</v>
          </cell>
          <cell r="D149">
            <v>101</v>
          </cell>
          <cell r="E149">
            <v>67</v>
          </cell>
          <cell r="F149">
            <v>0.39880952380952384</v>
          </cell>
          <cell r="G149">
            <v>62949.553571428718</v>
          </cell>
          <cell r="H149">
            <v>64991.207920792003</v>
          </cell>
          <cell r="I149">
            <v>59871.835820895998</v>
          </cell>
        </row>
        <row r="150">
          <cell r="A150" t="str">
            <v>2001-GENERAL SUPPLY</v>
          </cell>
          <cell r="B150">
            <v>313</v>
          </cell>
          <cell r="C150">
            <v>1.8247111359847028E-3</v>
          </cell>
          <cell r="D150">
            <v>216</v>
          </cell>
          <cell r="E150">
            <v>97</v>
          </cell>
          <cell r="F150">
            <v>0.30990415335463256</v>
          </cell>
          <cell r="G150">
            <v>75300.987220447132</v>
          </cell>
          <cell r="H150">
            <v>74471.384259258994</v>
          </cell>
          <cell r="I150">
            <v>77148.350515464001</v>
          </cell>
        </row>
        <row r="151">
          <cell r="A151" t="str">
            <v>2003-SUPPLY PROGRAM MANAGEMENT</v>
          </cell>
          <cell r="B151">
            <v>332</v>
          </cell>
          <cell r="C151">
            <v>1.9354763487122086E-3</v>
          </cell>
          <cell r="D151">
            <v>206</v>
          </cell>
          <cell r="E151">
            <v>126</v>
          </cell>
          <cell r="F151">
            <v>0.37951807228915663</v>
          </cell>
          <cell r="G151">
            <v>86524.201807228732</v>
          </cell>
          <cell r="H151">
            <v>87308.699029126001</v>
          </cell>
          <cell r="I151">
            <v>85241.611111110993</v>
          </cell>
        </row>
        <row r="152">
          <cell r="A152" t="str">
            <v>2005-SUPPLY CLERICAL AND TECHNICIAN</v>
          </cell>
          <cell r="B152">
            <v>888</v>
          </cell>
          <cell r="C152">
            <v>5.1768162580013294E-3</v>
          </cell>
          <cell r="D152">
            <v>585</v>
          </cell>
          <cell r="E152">
            <v>303</v>
          </cell>
          <cell r="F152">
            <v>0.34121621621621623</v>
          </cell>
          <cell r="G152">
            <v>48853.447713441703</v>
          </cell>
          <cell r="H152">
            <v>48633.256410255999</v>
          </cell>
          <cell r="I152">
            <v>49278.569536424002</v>
          </cell>
        </row>
        <row r="153">
          <cell r="A153" t="str">
            <v>2010-INVENTORY MANAGEMENT</v>
          </cell>
          <cell r="B153">
            <v>589</v>
          </cell>
          <cell r="C153">
            <v>3.4337215945526834E-3</v>
          </cell>
          <cell r="D153">
            <v>367</v>
          </cell>
          <cell r="E153">
            <v>222</v>
          </cell>
          <cell r="F153">
            <v>0.3769100169779287</v>
          </cell>
          <cell r="G153">
            <v>72580.860780984513</v>
          </cell>
          <cell r="H153">
            <v>72094.261580381004</v>
          </cell>
          <cell r="I153">
            <v>73385.283783784005</v>
          </cell>
        </row>
        <row r="154">
          <cell r="A154" t="str">
            <v>2101-TRANSPORTATION SPECIALIST</v>
          </cell>
          <cell r="B154">
            <v>869</v>
          </cell>
          <cell r="C154">
            <v>5.0660510452738231E-3</v>
          </cell>
          <cell r="D154">
            <v>780</v>
          </cell>
          <cell r="E154">
            <v>89</v>
          </cell>
          <cell r="F154">
            <v>0.10241657077100115</v>
          </cell>
          <cell r="G154">
            <v>100801.41081703136</v>
          </cell>
          <cell r="H154">
            <v>100640.64871794901</v>
          </cell>
          <cell r="I154">
            <v>102210.337078652</v>
          </cell>
        </row>
        <row r="155">
          <cell r="A155" t="str">
            <v>2102-TRANSPORTATION CLERK AND ASSISTANT</v>
          </cell>
          <cell r="B155">
            <v>312</v>
          </cell>
          <cell r="C155">
            <v>1.8188813879464129E-3</v>
          </cell>
          <cell r="D155">
            <v>161</v>
          </cell>
          <cell r="E155">
            <v>151</v>
          </cell>
          <cell r="F155">
            <v>0.48397435897435898</v>
          </cell>
          <cell r="G155">
            <v>50860.792905983086</v>
          </cell>
          <cell r="H155">
            <v>50890.248447204998</v>
          </cell>
          <cell r="I155">
            <v>50829.386666667</v>
          </cell>
        </row>
        <row r="156">
          <cell r="A156" t="str">
            <v>2123-MOTOR CARRIER SAFETY</v>
          </cell>
          <cell r="B156">
            <v>202</v>
          </cell>
          <cell r="C156">
            <v>1.1776091037345366E-3</v>
          </cell>
          <cell r="D156">
            <v>175</v>
          </cell>
          <cell r="E156">
            <v>27</v>
          </cell>
          <cell r="F156">
            <v>0.13366336633663367</v>
          </cell>
          <cell r="G156">
            <v>81193.891089108816</v>
          </cell>
          <cell r="H156">
            <v>80074.857142856999</v>
          </cell>
          <cell r="I156">
            <v>88446.888888889007</v>
          </cell>
        </row>
        <row r="157">
          <cell r="A157" t="str">
            <v>2130-TRAFFIC MANAGEMENT</v>
          </cell>
          <cell r="B157">
            <v>120</v>
          </cell>
          <cell r="C157">
            <v>6.9956976459477425E-4</v>
          </cell>
          <cell r="D157">
            <v>89</v>
          </cell>
          <cell r="E157">
            <v>31</v>
          </cell>
          <cell r="F157">
            <v>0.25833333333333336</v>
          </cell>
          <cell r="G157">
            <v>80762.608333333017</v>
          </cell>
          <cell r="H157">
            <v>80902.887640449</v>
          </cell>
          <cell r="I157">
            <v>80359.870967741997</v>
          </cell>
        </row>
        <row r="158">
          <cell r="A158" t="str">
            <v>2150-TRANSPORTATION OPERATIONS</v>
          </cell>
          <cell r="B158">
            <v>183</v>
          </cell>
          <cell r="C158">
            <v>1.0668438910070306E-3</v>
          </cell>
          <cell r="D158">
            <v>147</v>
          </cell>
          <cell r="E158">
            <v>36</v>
          </cell>
          <cell r="F158">
            <v>0.19672131147540983</v>
          </cell>
          <cell r="G158">
            <v>84531.234972677703</v>
          </cell>
          <cell r="H158">
            <v>85596.673469387999</v>
          </cell>
          <cell r="I158">
            <v>80180.694444444001</v>
          </cell>
        </row>
        <row r="159">
          <cell r="A159" t="str">
            <v>2151-DISPATCHING</v>
          </cell>
          <cell r="B159">
            <v>144</v>
          </cell>
          <cell r="C159">
            <v>8.3948371751372901E-4</v>
          </cell>
          <cell r="D159">
            <v>72</v>
          </cell>
          <cell r="E159">
            <v>72</v>
          </cell>
          <cell r="F159">
            <v>0.5</v>
          </cell>
          <cell r="G159">
            <v>51980.069444444496</v>
          </cell>
          <cell r="H159">
            <v>50615.75</v>
          </cell>
          <cell r="I159">
            <v>53344.388888889</v>
          </cell>
        </row>
        <row r="160">
          <cell r="A160" t="str">
            <v>2152-AIR TRAFFIC CONTROL</v>
          </cell>
          <cell r="B160">
            <v>1809</v>
          </cell>
          <cell r="C160">
            <v>1.0546014201266222E-2</v>
          </cell>
          <cell r="D160">
            <v>1510</v>
          </cell>
          <cell r="E160">
            <v>299</v>
          </cell>
          <cell r="F160">
            <v>0.16528468767274737</v>
          </cell>
          <cell r="G160">
            <v>127532.63515754577</v>
          </cell>
          <cell r="H160">
            <v>127386.61788079501</v>
          </cell>
          <cell r="I160">
            <v>128270.04682274201</v>
          </cell>
        </row>
        <row r="161">
          <cell r="A161" t="str">
            <v>2181-AIRCRAFT OPERATION</v>
          </cell>
          <cell r="B161">
            <v>113</v>
          </cell>
          <cell r="C161">
            <v>6.5876152832674575E-4</v>
          </cell>
          <cell r="D161">
            <v>111</v>
          </cell>
          <cell r="E161">
            <v>2</v>
          </cell>
          <cell r="F161">
            <v>1.7699115044247787E-2</v>
          </cell>
          <cell r="G161">
            <v>113339.36379726458</v>
          </cell>
          <cell r="H161">
            <v>114034.109090909</v>
          </cell>
          <cell r="I161">
            <v>74781</v>
          </cell>
        </row>
        <row r="162">
          <cell r="A162" t="str">
            <v>2210-INFORMATION TECHNOLOGY MANAGEMENT</v>
          </cell>
          <cell r="B162">
            <v>5713</v>
          </cell>
          <cell r="C162">
            <v>3.3305350542749544E-2</v>
          </cell>
          <cell r="D162">
            <v>4379</v>
          </cell>
          <cell r="E162">
            <v>1334</v>
          </cell>
          <cell r="F162">
            <v>0.233502538071066</v>
          </cell>
          <cell r="G162">
            <v>107017.33608281573</v>
          </cell>
          <cell r="H162">
            <v>106356.95359999999</v>
          </cell>
          <cell r="I162">
            <v>109185.11336336299</v>
          </cell>
        </row>
        <row r="163">
          <cell r="A163" t="str">
            <v>Other-- Occupations less than 100</v>
          </cell>
          <cell r="B163">
            <v>7262</v>
          </cell>
          <cell r="C163">
            <v>4.2335630254060418E-2</v>
          </cell>
          <cell r="D163">
            <v>4214</v>
          </cell>
          <cell r="E163">
            <v>3048</v>
          </cell>
          <cell r="F163">
            <v>0.4197190856513357</v>
          </cell>
          <cell r="G163">
            <v>86422.308281989972</v>
          </cell>
          <cell r="H163">
            <v>88562.164796997022</v>
          </cell>
          <cell r="I163">
            <v>83463.858362619998</v>
          </cell>
        </row>
      </sheetData>
      <sheetData sheetId="4">
        <row r="8">
          <cell r="D8">
            <v>723</v>
          </cell>
          <cell r="E8">
            <v>313</v>
          </cell>
          <cell r="H8">
            <v>110019.90179806401</v>
          </cell>
          <cell r="I8">
            <v>108576.667731629</v>
          </cell>
        </row>
        <row r="9">
          <cell r="D9">
            <v>9042</v>
          </cell>
          <cell r="E9">
            <v>1088</v>
          </cell>
          <cell r="H9">
            <v>61200.451294013001</v>
          </cell>
          <cell r="I9">
            <v>58192.594095941</v>
          </cell>
        </row>
        <row r="10">
          <cell r="D10">
            <v>251</v>
          </cell>
          <cell r="E10">
            <v>18</v>
          </cell>
          <cell r="H10">
            <v>98666.135458167002</v>
          </cell>
          <cell r="I10">
            <v>96871.055555555999</v>
          </cell>
        </row>
        <row r="11">
          <cell r="D11">
            <v>3512</v>
          </cell>
          <cell r="E11">
            <v>736</v>
          </cell>
          <cell r="H11">
            <v>95781.889649272998</v>
          </cell>
          <cell r="I11">
            <v>96312.495923912997</v>
          </cell>
        </row>
        <row r="12">
          <cell r="D12">
            <v>422</v>
          </cell>
          <cell r="E12">
            <v>293</v>
          </cell>
          <cell r="H12">
            <v>105655.011848341</v>
          </cell>
          <cell r="I12">
            <v>105187.870307167</v>
          </cell>
        </row>
        <row r="13">
          <cell r="D13">
            <v>169</v>
          </cell>
          <cell r="E13">
            <v>155</v>
          </cell>
          <cell r="H13">
            <v>81968.047337277996</v>
          </cell>
          <cell r="I13">
            <v>83819.896774194</v>
          </cell>
        </row>
        <row r="14">
          <cell r="D14">
            <v>1683</v>
          </cell>
          <cell r="E14">
            <v>827</v>
          </cell>
          <cell r="H14">
            <v>79195.497920380003</v>
          </cell>
          <cell r="I14">
            <v>82352.754237287998</v>
          </cell>
        </row>
        <row r="15">
          <cell r="D15">
            <v>1753</v>
          </cell>
          <cell r="E15">
            <v>1278</v>
          </cell>
          <cell r="H15">
            <v>107207.637763833</v>
          </cell>
          <cell r="I15">
            <v>114633.092331768</v>
          </cell>
        </row>
        <row r="16">
          <cell r="D16">
            <v>156</v>
          </cell>
          <cell r="E16">
            <v>25</v>
          </cell>
          <cell r="H16">
            <v>67816.006410255999</v>
          </cell>
          <cell r="I16">
            <v>72538.399999999994</v>
          </cell>
        </row>
        <row r="17">
          <cell r="D17">
            <v>460</v>
          </cell>
          <cell r="E17">
            <v>75</v>
          </cell>
          <cell r="H17">
            <v>95710.684782608994</v>
          </cell>
          <cell r="I17">
            <v>93872.136986301004</v>
          </cell>
        </row>
        <row r="18">
          <cell r="D18">
            <v>7086</v>
          </cell>
          <cell r="E18">
            <v>2841</v>
          </cell>
          <cell r="H18">
            <v>101981.04519773999</v>
          </cell>
          <cell r="I18">
            <v>97668.992608236993</v>
          </cell>
        </row>
        <row r="19">
          <cell r="D19">
            <v>6951</v>
          </cell>
          <cell r="E19">
            <v>177</v>
          </cell>
          <cell r="H19">
            <v>60012.754247049001</v>
          </cell>
          <cell r="I19">
            <v>56391.949152542002</v>
          </cell>
        </row>
        <row r="20">
          <cell r="D20">
            <v>221</v>
          </cell>
          <cell r="E20">
            <v>33</v>
          </cell>
          <cell r="H20">
            <v>61206.036199094997</v>
          </cell>
          <cell r="I20">
            <v>57114.757575757998</v>
          </cell>
        </row>
        <row r="21">
          <cell r="D21">
            <v>7243</v>
          </cell>
          <cell r="E21">
            <v>560</v>
          </cell>
          <cell r="H21">
            <v>67330.876712329002</v>
          </cell>
          <cell r="I21">
            <v>66993.017889088005</v>
          </cell>
        </row>
        <row r="22">
          <cell r="D22">
            <v>2180</v>
          </cell>
          <cell r="E22">
            <v>147</v>
          </cell>
          <cell r="H22">
            <v>46798.114220183001</v>
          </cell>
          <cell r="I22">
            <v>45530.210884353997</v>
          </cell>
        </row>
        <row r="23">
          <cell r="D23">
            <v>1266</v>
          </cell>
          <cell r="E23">
            <v>852</v>
          </cell>
          <cell r="H23">
            <v>49331.467193675999</v>
          </cell>
          <cell r="I23">
            <v>48935.378378378002</v>
          </cell>
        </row>
        <row r="24">
          <cell r="D24">
            <v>1719</v>
          </cell>
          <cell r="E24">
            <v>596</v>
          </cell>
          <cell r="H24">
            <v>112339.16530849801</v>
          </cell>
          <cell r="I24">
            <v>112495.59899328899</v>
          </cell>
        </row>
        <row r="25">
          <cell r="D25">
            <v>152</v>
          </cell>
          <cell r="E25">
            <v>96</v>
          </cell>
          <cell r="H25">
            <v>41538.361842104998</v>
          </cell>
          <cell r="I25">
            <v>40165.375</v>
          </cell>
        </row>
        <row r="26">
          <cell r="D26">
            <v>2570</v>
          </cell>
          <cell r="E26">
            <v>4068</v>
          </cell>
          <cell r="H26">
            <v>89174.487149533001</v>
          </cell>
          <cell r="I26">
            <v>92698.909761495001</v>
          </cell>
        </row>
        <row r="27">
          <cell r="D27">
            <v>448</v>
          </cell>
          <cell r="E27">
            <v>128</v>
          </cell>
          <cell r="H27">
            <v>57119.381165919003</v>
          </cell>
          <cell r="I27">
            <v>55748.4140625</v>
          </cell>
        </row>
        <row r="28">
          <cell r="D28">
            <v>4601</v>
          </cell>
          <cell r="E28">
            <v>7141</v>
          </cell>
          <cell r="H28">
            <v>87243.570093457995</v>
          </cell>
          <cell r="I28">
            <v>88025.576109789006</v>
          </cell>
        </row>
        <row r="29">
          <cell r="D29">
            <v>497</v>
          </cell>
          <cell r="E29">
            <v>1027</v>
          </cell>
          <cell r="H29">
            <v>129251.183098592</v>
          </cell>
          <cell r="I29">
            <v>129486.63060428901</v>
          </cell>
        </row>
        <row r="30">
          <cell r="D30">
            <v>2149</v>
          </cell>
          <cell r="E30">
            <v>997</v>
          </cell>
          <cell r="H30">
            <v>132701.21099208199</v>
          </cell>
          <cell r="I30">
            <v>130405.335005015</v>
          </cell>
        </row>
        <row r="31">
          <cell r="D31">
            <v>1044</v>
          </cell>
          <cell r="E31">
            <v>967</v>
          </cell>
          <cell r="H31">
            <v>134949.28119001901</v>
          </cell>
          <cell r="I31">
            <v>131907.54968944099</v>
          </cell>
        </row>
        <row r="32">
          <cell r="D32">
            <v>151</v>
          </cell>
          <cell r="E32">
            <v>106</v>
          </cell>
          <cell r="H32">
            <v>126188.10596026501</v>
          </cell>
          <cell r="I32">
            <v>131667.38679245301</v>
          </cell>
        </row>
        <row r="33">
          <cell r="D33">
            <v>7759</v>
          </cell>
          <cell r="E33">
            <v>3573</v>
          </cell>
          <cell r="H33">
            <v>118893.597834493</v>
          </cell>
          <cell r="I33">
            <v>112451.50210025199</v>
          </cell>
        </row>
        <row r="34">
          <cell r="D34">
            <v>527</v>
          </cell>
          <cell r="E34">
            <v>262</v>
          </cell>
          <cell r="H34">
            <v>102943.070342205</v>
          </cell>
          <cell r="I34">
            <v>97327.675572519001</v>
          </cell>
        </row>
        <row r="35">
          <cell r="D35">
            <v>445</v>
          </cell>
          <cell r="E35">
            <v>198</v>
          </cell>
          <cell r="H35">
            <v>108357.58202247199</v>
          </cell>
          <cell r="I35">
            <v>104642.54040404</v>
          </cell>
        </row>
        <row r="36">
          <cell r="D36">
            <v>2380</v>
          </cell>
          <cell r="E36">
            <v>4139</v>
          </cell>
          <cell r="H36">
            <v>122205.72018541901</v>
          </cell>
          <cell r="I36">
            <v>115678.47821878</v>
          </cell>
        </row>
        <row r="37">
          <cell r="D37">
            <v>156</v>
          </cell>
          <cell r="E37">
            <v>249</v>
          </cell>
          <cell r="H37">
            <v>56802.897435897001</v>
          </cell>
          <cell r="I37">
            <v>56080.475806451999</v>
          </cell>
        </row>
        <row r="38">
          <cell r="D38">
            <v>2919</v>
          </cell>
          <cell r="E38">
            <v>9579</v>
          </cell>
          <cell r="H38">
            <v>87651.344082333002</v>
          </cell>
          <cell r="I38">
            <v>86518.198722646994</v>
          </cell>
        </row>
        <row r="39">
          <cell r="D39">
            <v>258</v>
          </cell>
          <cell r="E39">
            <v>287</v>
          </cell>
          <cell r="H39">
            <v>48669.798449611997</v>
          </cell>
          <cell r="I39">
            <v>49141.226480835998</v>
          </cell>
        </row>
        <row r="40">
          <cell r="D40">
            <v>56</v>
          </cell>
          <cell r="E40">
            <v>65</v>
          </cell>
          <cell r="H40">
            <v>52955.642857143001</v>
          </cell>
          <cell r="I40">
            <v>54740.461538461997</v>
          </cell>
        </row>
        <row r="41">
          <cell r="D41">
            <v>423</v>
          </cell>
          <cell r="E41">
            <v>141</v>
          </cell>
          <cell r="H41">
            <v>68445.869976358998</v>
          </cell>
          <cell r="I41">
            <v>63372.921985816</v>
          </cell>
        </row>
        <row r="42">
          <cell r="D42">
            <v>141</v>
          </cell>
          <cell r="E42">
            <v>102</v>
          </cell>
          <cell r="H42">
            <v>44441.333333333001</v>
          </cell>
          <cell r="I42">
            <v>43505.960784313997</v>
          </cell>
        </row>
        <row r="43">
          <cell r="D43">
            <v>566</v>
          </cell>
          <cell r="E43">
            <v>536</v>
          </cell>
          <cell r="H43">
            <v>86238.459363957998</v>
          </cell>
          <cell r="I43">
            <v>82550.108208955004</v>
          </cell>
        </row>
        <row r="44">
          <cell r="D44">
            <v>5833</v>
          </cell>
          <cell r="E44">
            <v>10622</v>
          </cell>
          <cell r="H44">
            <v>95377.658260422002</v>
          </cell>
          <cell r="I44">
            <v>94270.237875506005</v>
          </cell>
        </row>
        <row r="45">
          <cell r="D45">
            <v>1606</v>
          </cell>
          <cell r="E45">
            <v>2311</v>
          </cell>
          <cell r="H45">
            <v>48914.885215221002</v>
          </cell>
          <cell r="I45">
            <v>48352.470103986001</v>
          </cell>
        </row>
        <row r="46">
          <cell r="D46">
            <v>86</v>
          </cell>
          <cell r="E46">
            <v>36</v>
          </cell>
          <cell r="H46">
            <v>138491.68604651201</v>
          </cell>
          <cell r="I46">
            <v>136308.305555556</v>
          </cell>
        </row>
        <row r="47">
          <cell r="D47">
            <v>57</v>
          </cell>
          <cell r="E47">
            <v>82</v>
          </cell>
          <cell r="H47">
            <v>127429.01754386</v>
          </cell>
          <cell r="I47">
            <v>133814.02439024401</v>
          </cell>
        </row>
        <row r="48">
          <cell r="D48">
            <v>308</v>
          </cell>
          <cell r="E48">
            <v>453</v>
          </cell>
          <cell r="H48">
            <v>104149.327922078</v>
          </cell>
          <cell r="I48">
            <v>104339.222958057</v>
          </cell>
        </row>
        <row r="49">
          <cell r="D49">
            <v>30279</v>
          </cell>
          <cell r="E49">
            <v>24609</v>
          </cell>
          <cell r="H49">
            <v>108161.696780378</v>
          </cell>
          <cell r="I49">
            <v>101603.771057876</v>
          </cell>
        </row>
        <row r="50">
          <cell r="D50">
            <v>5945</v>
          </cell>
          <cell r="E50">
            <v>12923</v>
          </cell>
          <cell r="H50">
            <v>50648.437721219998</v>
          </cell>
          <cell r="I50">
            <v>50258.791931237</v>
          </cell>
        </row>
        <row r="51">
          <cell r="D51">
            <v>51</v>
          </cell>
          <cell r="E51">
            <v>93</v>
          </cell>
          <cell r="H51">
            <v>41704.274509804003</v>
          </cell>
          <cell r="I51">
            <v>38673.516129032003</v>
          </cell>
        </row>
        <row r="52">
          <cell r="D52">
            <v>619</v>
          </cell>
          <cell r="E52">
            <v>641</v>
          </cell>
          <cell r="H52">
            <v>42192.724919093998</v>
          </cell>
          <cell r="I52">
            <v>41100.378125000003</v>
          </cell>
        </row>
        <row r="53">
          <cell r="D53">
            <v>520</v>
          </cell>
          <cell r="E53">
            <v>835</v>
          </cell>
          <cell r="H53">
            <v>103142.219230769</v>
          </cell>
          <cell r="I53">
            <v>97090.171257484995</v>
          </cell>
        </row>
        <row r="54">
          <cell r="D54">
            <v>220</v>
          </cell>
          <cell r="E54">
            <v>295</v>
          </cell>
          <cell r="H54">
            <v>96449.672727273006</v>
          </cell>
          <cell r="I54">
            <v>91306.061016948996</v>
          </cell>
        </row>
        <row r="55">
          <cell r="D55">
            <v>522</v>
          </cell>
          <cell r="E55">
            <v>4324</v>
          </cell>
          <cell r="H55">
            <v>51520.597701149003</v>
          </cell>
          <cell r="I55">
            <v>54815.108665430998</v>
          </cell>
        </row>
        <row r="56">
          <cell r="D56">
            <v>195</v>
          </cell>
          <cell r="E56">
            <v>558</v>
          </cell>
          <cell r="H56">
            <v>46889.148717949</v>
          </cell>
          <cell r="I56">
            <v>46454.4390681</v>
          </cell>
        </row>
        <row r="57">
          <cell r="D57">
            <v>512</v>
          </cell>
          <cell r="E57">
            <v>224</v>
          </cell>
          <cell r="H57">
            <v>60849.818359375</v>
          </cell>
          <cell r="I57">
            <v>61711.464285713999</v>
          </cell>
        </row>
        <row r="58">
          <cell r="D58">
            <v>8157</v>
          </cell>
          <cell r="E58">
            <v>4194</v>
          </cell>
          <cell r="H58">
            <v>149320.18592101999</v>
          </cell>
          <cell r="I58">
            <v>148723.98044825901</v>
          </cell>
        </row>
        <row r="59">
          <cell r="D59">
            <v>1516</v>
          </cell>
          <cell r="E59">
            <v>3348</v>
          </cell>
          <cell r="H59">
            <v>97001.743064729002</v>
          </cell>
          <cell r="I59">
            <v>92655.212664277002</v>
          </cell>
        </row>
        <row r="60">
          <cell r="D60">
            <v>498</v>
          </cell>
          <cell r="E60">
            <v>636</v>
          </cell>
          <cell r="H60">
            <v>85091.357429719006</v>
          </cell>
          <cell r="I60">
            <v>72005.007861634993</v>
          </cell>
        </row>
        <row r="61">
          <cell r="D61">
            <v>22389</v>
          </cell>
          <cell r="E61">
            <v>24722</v>
          </cell>
          <cell r="H61">
            <v>115833.332126899</v>
          </cell>
          <cell r="I61">
            <v>109483.633759508</v>
          </cell>
        </row>
        <row r="62">
          <cell r="D62">
            <v>479</v>
          </cell>
          <cell r="E62">
            <v>1820</v>
          </cell>
          <cell r="H62">
            <v>54961.242171190002</v>
          </cell>
          <cell r="I62">
            <v>55560.647802198</v>
          </cell>
        </row>
        <row r="63">
          <cell r="D63">
            <v>10383</v>
          </cell>
          <cell r="E63">
            <v>4060</v>
          </cell>
          <cell r="H63">
            <v>103727.247038428</v>
          </cell>
          <cell r="I63">
            <v>95715.307218526999</v>
          </cell>
        </row>
        <row r="64">
          <cell r="D64">
            <v>58</v>
          </cell>
          <cell r="E64">
            <v>51</v>
          </cell>
          <cell r="H64">
            <v>44228.035087718999</v>
          </cell>
          <cell r="I64">
            <v>45792.490196077997</v>
          </cell>
        </row>
        <row r="65">
          <cell r="D65">
            <v>177</v>
          </cell>
          <cell r="E65">
            <v>206</v>
          </cell>
          <cell r="H65">
            <v>112152.401129944</v>
          </cell>
          <cell r="I65">
            <v>110817.509708738</v>
          </cell>
        </row>
        <row r="66">
          <cell r="D66">
            <v>93</v>
          </cell>
          <cell r="E66">
            <v>77</v>
          </cell>
          <cell r="H66">
            <v>38314.537634408996</v>
          </cell>
          <cell r="I66">
            <v>39641.831168830999</v>
          </cell>
        </row>
        <row r="67">
          <cell r="D67">
            <v>2771</v>
          </cell>
          <cell r="E67">
            <v>311</v>
          </cell>
          <cell r="H67">
            <v>103372.240968208</v>
          </cell>
          <cell r="I67">
            <v>104204.72347266899</v>
          </cell>
        </row>
        <row r="68">
          <cell r="D68">
            <v>85</v>
          </cell>
          <cell r="E68">
            <v>78</v>
          </cell>
          <cell r="H68">
            <v>58354.154761905003</v>
          </cell>
          <cell r="I68">
            <v>59318.320512821003</v>
          </cell>
        </row>
        <row r="69">
          <cell r="D69">
            <v>85</v>
          </cell>
          <cell r="E69">
            <v>133</v>
          </cell>
          <cell r="H69">
            <v>40707.211764706</v>
          </cell>
          <cell r="I69">
            <v>38265.75</v>
          </cell>
        </row>
        <row r="70">
          <cell r="D70">
            <v>8470</v>
          </cell>
          <cell r="E70">
            <v>6598</v>
          </cell>
          <cell r="H70">
            <v>99258.509273478994</v>
          </cell>
          <cell r="I70">
            <v>98866.300439593993</v>
          </cell>
        </row>
        <row r="71">
          <cell r="D71">
            <v>528</v>
          </cell>
          <cell r="E71">
            <v>586</v>
          </cell>
          <cell r="H71">
            <v>124819.671102662</v>
          </cell>
          <cell r="I71">
            <v>115563.43760683799</v>
          </cell>
        </row>
        <row r="72">
          <cell r="D72">
            <v>1069</v>
          </cell>
          <cell r="E72">
            <v>931</v>
          </cell>
          <cell r="H72">
            <v>58987.837078652003</v>
          </cell>
          <cell r="I72">
            <v>58909.198711063</v>
          </cell>
        </row>
        <row r="73">
          <cell r="D73">
            <v>91</v>
          </cell>
          <cell r="E73">
            <v>97</v>
          </cell>
          <cell r="H73">
            <v>157979.39560439601</v>
          </cell>
          <cell r="I73">
            <v>152152.051546392</v>
          </cell>
        </row>
        <row r="74">
          <cell r="D74">
            <v>577</v>
          </cell>
          <cell r="E74">
            <v>430</v>
          </cell>
          <cell r="H74">
            <v>112670.656845754</v>
          </cell>
          <cell r="I74">
            <v>103479.065116279</v>
          </cell>
        </row>
        <row r="75">
          <cell r="D75">
            <v>105</v>
          </cell>
          <cell r="E75">
            <v>55</v>
          </cell>
          <cell r="H75">
            <v>126316.19047618999</v>
          </cell>
          <cell r="I75">
            <v>117838.036363636</v>
          </cell>
        </row>
        <row r="76">
          <cell r="D76">
            <v>244</v>
          </cell>
          <cell r="E76">
            <v>111</v>
          </cell>
          <cell r="H76">
            <v>119050.639344262</v>
          </cell>
          <cell r="I76">
            <v>108354.36036036001</v>
          </cell>
        </row>
        <row r="77">
          <cell r="D77">
            <v>117</v>
          </cell>
          <cell r="E77">
            <v>127</v>
          </cell>
          <cell r="H77">
            <v>138757.188034188</v>
          </cell>
          <cell r="I77">
            <v>132621.365079365</v>
          </cell>
        </row>
        <row r="78">
          <cell r="D78">
            <v>108</v>
          </cell>
          <cell r="E78">
            <v>130</v>
          </cell>
          <cell r="H78">
            <v>91599.342592593006</v>
          </cell>
          <cell r="I78">
            <v>82428.123076923002</v>
          </cell>
        </row>
        <row r="79">
          <cell r="D79">
            <v>115</v>
          </cell>
          <cell r="E79">
            <v>55</v>
          </cell>
          <cell r="H79">
            <v>123429.226086957</v>
          </cell>
          <cell r="I79">
            <v>106533.363636364</v>
          </cell>
        </row>
        <row r="80">
          <cell r="D80">
            <v>68</v>
          </cell>
          <cell r="E80">
            <v>50</v>
          </cell>
          <cell r="H80">
            <v>96076.352941175996</v>
          </cell>
          <cell r="I80">
            <v>90590</v>
          </cell>
        </row>
        <row r="81">
          <cell r="D81">
            <v>188</v>
          </cell>
          <cell r="E81">
            <v>94</v>
          </cell>
          <cell r="H81">
            <v>126187.734042553</v>
          </cell>
          <cell r="I81">
            <v>117288.053191489</v>
          </cell>
        </row>
        <row r="82">
          <cell r="D82">
            <v>535</v>
          </cell>
          <cell r="E82">
            <v>276</v>
          </cell>
          <cell r="H82">
            <v>73410.224299064997</v>
          </cell>
          <cell r="I82">
            <v>69769.547101449003</v>
          </cell>
        </row>
        <row r="83">
          <cell r="D83">
            <v>94</v>
          </cell>
          <cell r="E83">
            <v>49</v>
          </cell>
          <cell r="H83">
            <v>58413.882978722999</v>
          </cell>
          <cell r="I83">
            <v>57417.081632652997</v>
          </cell>
        </row>
        <row r="84">
          <cell r="D84">
            <v>2364</v>
          </cell>
          <cell r="E84">
            <v>1516</v>
          </cell>
          <cell r="H84">
            <v>74780.021150592002</v>
          </cell>
          <cell r="I84">
            <v>69613.513192611994</v>
          </cell>
        </row>
        <row r="85">
          <cell r="D85">
            <v>629</v>
          </cell>
          <cell r="E85">
            <v>269</v>
          </cell>
          <cell r="H85">
            <v>48960.761526232003</v>
          </cell>
          <cell r="I85">
            <v>46347.996282528002</v>
          </cell>
        </row>
        <row r="86">
          <cell r="D86">
            <v>1185</v>
          </cell>
          <cell r="E86">
            <v>336</v>
          </cell>
          <cell r="H86">
            <v>77973.951858108005</v>
          </cell>
          <cell r="I86">
            <v>74845.514880952003</v>
          </cell>
        </row>
        <row r="87">
          <cell r="D87">
            <v>4092</v>
          </cell>
          <cell r="E87">
            <v>738</v>
          </cell>
          <cell r="H87">
            <v>54901.238875306</v>
          </cell>
          <cell r="I87">
            <v>53216.901084010999</v>
          </cell>
        </row>
        <row r="88">
          <cell r="D88">
            <v>448</v>
          </cell>
          <cell r="E88">
            <v>200</v>
          </cell>
          <cell r="H88">
            <v>96445.225446429002</v>
          </cell>
          <cell r="I88">
            <v>83343.92</v>
          </cell>
        </row>
        <row r="89">
          <cell r="D89">
            <v>129</v>
          </cell>
          <cell r="E89">
            <v>41</v>
          </cell>
          <cell r="H89">
            <v>101170.06201550399</v>
          </cell>
          <cell r="I89">
            <v>89849.707317073</v>
          </cell>
        </row>
        <row r="90">
          <cell r="D90">
            <v>210</v>
          </cell>
          <cell r="E90">
            <v>136</v>
          </cell>
          <cell r="H90">
            <v>141595.24285714299</v>
          </cell>
          <cell r="I90">
            <v>145308.82352941201</v>
          </cell>
        </row>
        <row r="91">
          <cell r="D91">
            <v>1203</v>
          </cell>
          <cell r="E91">
            <v>540</v>
          </cell>
          <cell r="H91">
            <v>101981.457190357</v>
          </cell>
          <cell r="I91">
            <v>99848.751851851994</v>
          </cell>
        </row>
        <row r="92">
          <cell r="D92">
            <v>306</v>
          </cell>
          <cell r="E92">
            <v>123</v>
          </cell>
          <cell r="H92">
            <v>100524.539215686</v>
          </cell>
          <cell r="I92">
            <v>93663.292682927</v>
          </cell>
        </row>
        <row r="93">
          <cell r="D93">
            <v>1146</v>
          </cell>
          <cell r="E93">
            <v>582</v>
          </cell>
          <cell r="H93">
            <v>89397.103930130994</v>
          </cell>
          <cell r="I93">
            <v>85093.419243986005</v>
          </cell>
        </row>
        <row r="94">
          <cell r="D94">
            <v>6445</v>
          </cell>
          <cell r="E94">
            <v>9616</v>
          </cell>
          <cell r="H94">
            <v>102273.939149333</v>
          </cell>
          <cell r="I94">
            <v>95692.593632959004</v>
          </cell>
        </row>
        <row r="95">
          <cell r="D95">
            <v>1022</v>
          </cell>
          <cell r="E95">
            <v>2498</v>
          </cell>
          <cell r="H95">
            <v>50933.118395302998</v>
          </cell>
          <cell r="I95">
            <v>50466.402321857</v>
          </cell>
        </row>
        <row r="96">
          <cell r="D96">
            <v>520</v>
          </cell>
          <cell r="E96">
            <v>374</v>
          </cell>
          <cell r="H96">
            <v>145357.759615385</v>
          </cell>
          <cell r="I96">
            <v>143955.86631016</v>
          </cell>
        </row>
        <row r="97">
          <cell r="D97">
            <v>3445</v>
          </cell>
          <cell r="E97">
            <v>4199</v>
          </cell>
          <cell r="H97">
            <v>115927.156259076</v>
          </cell>
          <cell r="I97">
            <v>105919.956418195</v>
          </cell>
        </row>
        <row r="98">
          <cell r="D98">
            <v>3435</v>
          </cell>
          <cell r="E98">
            <v>3009</v>
          </cell>
          <cell r="H98">
            <v>114161.57621684601</v>
          </cell>
          <cell r="I98">
            <v>111317.734286664</v>
          </cell>
        </row>
        <row r="99">
          <cell r="D99">
            <v>2670</v>
          </cell>
          <cell r="E99">
            <v>2270</v>
          </cell>
          <cell r="H99">
            <v>117207.544569288</v>
          </cell>
          <cell r="I99">
            <v>116037.30792951499</v>
          </cell>
        </row>
        <row r="100">
          <cell r="D100">
            <v>945</v>
          </cell>
          <cell r="E100">
            <v>2313</v>
          </cell>
          <cell r="H100">
            <v>47654.870899471003</v>
          </cell>
          <cell r="I100">
            <v>47316.261132728003</v>
          </cell>
        </row>
        <row r="101">
          <cell r="D101">
            <v>182</v>
          </cell>
          <cell r="E101">
            <v>235</v>
          </cell>
          <cell r="H101">
            <v>76538.884615385003</v>
          </cell>
          <cell r="I101">
            <v>74302.102127659993</v>
          </cell>
        </row>
        <row r="102">
          <cell r="D102">
            <v>74</v>
          </cell>
          <cell r="E102">
            <v>188</v>
          </cell>
          <cell r="H102">
            <v>43034.459459459002</v>
          </cell>
          <cell r="I102">
            <v>43842.409574468002</v>
          </cell>
        </row>
        <row r="103">
          <cell r="D103">
            <v>161</v>
          </cell>
          <cell r="E103">
            <v>309</v>
          </cell>
          <cell r="H103">
            <v>50200.180124224004</v>
          </cell>
          <cell r="I103">
            <v>49985.061488673004</v>
          </cell>
        </row>
        <row r="104">
          <cell r="D104">
            <v>242</v>
          </cell>
          <cell r="E104">
            <v>488</v>
          </cell>
          <cell r="H104">
            <v>47771.479338842997</v>
          </cell>
          <cell r="I104">
            <v>48157.010288065998</v>
          </cell>
        </row>
        <row r="105">
          <cell r="D105">
            <v>299</v>
          </cell>
          <cell r="E105">
            <v>496</v>
          </cell>
          <cell r="H105">
            <v>47870.207357860003</v>
          </cell>
          <cell r="I105">
            <v>47120.022177418999</v>
          </cell>
        </row>
        <row r="106">
          <cell r="D106">
            <v>2849</v>
          </cell>
          <cell r="E106">
            <v>4787</v>
          </cell>
          <cell r="H106">
            <v>103417.20154494399</v>
          </cell>
          <cell r="I106">
            <v>95673.864994774995</v>
          </cell>
        </row>
        <row r="107">
          <cell r="D107">
            <v>72</v>
          </cell>
          <cell r="E107">
            <v>210</v>
          </cell>
          <cell r="H107">
            <v>50082.507042254001</v>
          </cell>
          <cell r="I107">
            <v>50840.828571429003</v>
          </cell>
        </row>
        <row r="108">
          <cell r="D108">
            <v>2644</v>
          </cell>
          <cell r="E108">
            <v>1377</v>
          </cell>
          <cell r="H108">
            <v>142603.17754172999</v>
          </cell>
          <cell r="I108">
            <v>141241.820960699</v>
          </cell>
        </row>
        <row r="109">
          <cell r="D109">
            <v>362</v>
          </cell>
          <cell r="E109">
            <v>202</v>
          </cell>
          <cell r="H109">
            <v>104246.53314917099</v>
          </cell>
          <cell r="I109">
            <v>111644.797029703</v>
          </cell>
        </row>
        <row r="110">
          <cell r="D110">
            <v>1342</v>
          </cell>
          <cell r="E110">
            <v>3216</v>
          </cell>
          <cell r="H110">
            <v>52410.20342772</v>
          </cell>
          <cell r="I110">
            <v>52861.501088646997</v>
          </cell>
        </row>
        <row r="111">
          <cell r="D111">
            <v>3061</v>
          </cell>
          <cell r="E111">
            <v>4544</v>
          </cell>
          <cell r="H111">
            <v>113673.54569276101</v>
          </cell>
          <cell r="I111">
            <v>116516.603877506</v>
          </cell>
        </row>
        <row r="112">
          <cell r="D112">
            <v>8869</v>
          </cell>
          <cell r="E112">
            <v>5285</v>
          </cell>
          <cell r="H112">
            <v>273783.45946555398</v>
          </cell>
          <cell r="I112">
            <v>252693.985430464</v>
          </cell>
        </row>
        <row r="113">
          <cell r="D113">
            <v>1055</v>
          </cell>
          <cell r="E113">
            <v>1331</v>
          </cell>
          <cell r="H113">
            <v>112279.21959459499</v>
          </cell>
          <cell r="I113">
            <v>110948.48630136999</v>
          </cell>
        </row>
        <row r="114">
          <cell r="D114">
            <v>10370</v>
          </cell>
          <cell r="E114">
            <v>41424</v>
          </cell>
          <cell r="H114">
            <v>96001.915236258006</v>
          </cell>
          <cell r="I114">
            <v>98607.001182945998</v>
          </cell>
        </row>
        <row r="115">
          <cell r="D115">
            <v>1600</v>
          </cell>
          <cell r="E115">
            <v>8084</v>
          </cell>
          <cell r="H115">
            <v>56223.668338558004</v>
          </cell>
          <cell r="I115">
            <v>54392.060417703004</v>
          </cell>
        </row>
        <row r="116">
          <cell r="D116">
            <v>859</v>
          </cell>
          <cell r="E116">
            <v>3204</v>
          </cell>
          <cell r="H116">
            <v>41884.727272727003</v>
          </cell>
          <cell r="I116">
            <v>40847.770937499998</v>
          </cell>
        </row>
        <row r="117">
          <cell r="D117">
            <v>563</v>
          </cell>
          <cell r="E117">
            <v>624</v>
          </cell>
          <cell r="H117">
            <v>50798.192513369002</v>
          </cell>
          <cell r="I117">
            <v>49611.687096774003</v>
          </cell>
        </row>
        <row r="118">
          <cell r="D118">
            <v>226</v>
          </cell>
          <cell r="E118">
            <v>1889</v>
          </cell>
          <cell r="H118">
            <v>85137.154867257006</v>
          </cell>
          <cell r="I118">
            <v>85306.510322921997</v>
          </cell>
        </row>
        <row r="119">
          <cell r="D119">
            <v>294</v>
          </cell>
          <cell r="E119">
            <v>946</v>
          </cell>
          <cell r="H119">
            <v>96252.494880546001</v>
          </cell>
          <cell r="I119">
            <v>95879.025504781996</v>
          </cell>
        </row>
        <row r="120">
          <cell r="D120">
            <v>926</v>
          </cell>
          <cell r="E120">
            <v>1180</v>
          </cell>
          <cell r="H120">
            <v>101992.561555076</v>
          </cell>
          <cell r="I120">
            <v>101513.43426632701</v>
          </cell>
        </row>
        <row r="121">
          <cell r="D121">
            <v>81</v>
          </cell>
          <cell r="E121">
            <v>68</v>
          </cell>
          <cell r="H121">
            <v>84278.358024690999</v>
          </cell>
          <cell r="I121">
            <v>83697.485294118</v>
          </cell>
        </row>
        <row r="122">
          <cell r="D122">
            <v>306</v>
          </cell>
          <cell r="E122">
            <v>584</v>
          </cell>
          <cell r="H122">
            <v>56010.209150326998</v>
          </cell>
          <cell r="I122">
            <v>56224.248713551002</v>
          </cell>
        </row>
        <row r="123">
          <cell r="D123">
            <v>192</v>
          </cell>
          <cell r="E123">
            <v>544</v>
          </cell>
          <cell r="H123">
            <v>78974.760416667006</v>
          </cell>
          <cell r="I123">
            <v>79819.488970588005</v>
          </cell>
        </row>
        <row r="124">
          <cell r="D124">
            <v>2140</v>
          </cell>
          <cell r="E124">
            <v>3479</v>
          </cell>
          <cell r="H124">
            <v>52189.255378859001</v>
          </cell>
          <cell r="I124">
            <v>49849.690914318999</v>
          </cell>
        </row>
        <row r="125">
          <cell r="D125">
            <v>897</v>
          </cell>
          <cell r="E125">
            <v>2270</v>
          </cell>
          <cell r="H125">
            <v>79896.474916388004</v>
          </cell>
          <cell r="I125">
            <v>79456.618984547007</v>
          </cell>
        </row>
        <row r="126">
          <cell r="D126">
            <v>443</v>
          </cell>
          <cell r="E126">
            <v>844</v>
          </cell>
          <cell r="H126">
            <v>47637.672686229998</v>
          </cell>
          <cell r="I126">
            <v>45385.471496437</v>
          </cell>
        </row>
        <row r="127">
          <cell r="D127">
            <v>66</v>
          </cell>
          <cell r="E127">
            <v>173</v>
          </cell>
          <cell r="H127">
            <v>61467.818181818002</v>
          </cell>
          <cell r="I127">
            <v>58522.290697673998</v>
          </cell>
        </row>
        <row r="128">
          <cell r="D128">
            <v>1450</v>
          </cell>
          <cell r="E128">
            <v>2091</v>
          </cell>
          <cell r="H128">
            <v>73767.000690607994</v>
          </cell>
          <cell r="I128">
            <v>71271.015804598006</v>
          </cell>
        </row>
        <row r="129">
          <cell r="D129">
            <v>81</v>
          </cell>
          <cell r="E129">
            <v>149</v>
          </cell>
          <cell r="H129">
            <v>101098.03703703699</v>
          </cell>
          <cell r="I129">
            <v>96837.668918918993</v>
          </cell>
        </row>
        <row r="130">
          <cell r="D130">
            <v>705</v>
          </cell>
          <cell r="E130">
            <v>1422</v>
          </cell>
          <cell r="H130">
            <v>65358.831205674003</v>
          </cell>
          <cell r="I130">
            <v>65990.800844476005</v>
          </cell>
        </row>
        <row r="131">
          <cell r="D131">
            <v>76</v>
          </cell>
          <cell r="E131">
            <v>71</v>
          </cell>
          <cell r="H131">
            <v>64953.947368421002</v>
          </cell>
          <cell r="I131">
            <v>64929.211267605999</v>
          </cell>
        </row>
        <row r="132">
          <cell r="D132">
            <v>2640</v>
          </cell>
          <cell r="E132">
            <v>4354</v>
          </cell>
          <cell r="H132">
            <v>137808.71602588499</v>
          </cell>
          <cell r="I132">
            <v>137094.58820819901</v>
          </cell>
        </row>
        <row r="133">
          <cell r="D133">
            <v>756</v>
          </cell>
          <cell r="E133">
            <v>2483</v>
          </cell>
          <cell r="H133">
            <v>49160.180132449997</v>
          </cell>
          <cell r="I133">
            <v>48268.364663171</v>
          </cell>
        </row>
        <row r="134">
          <cell r="D134">
            <v>374</v>
          </cell>
          <cell r="E134">
            <v>407</v>
          </cell>
          <cell r="H134">
            <v>137301.804289544</v>
          </cell>
          <cell r="I134">
            <v>129824.87901234601</v>
          </cell>
        </row>
        <row r="135">
          <cell r="D135">
            <v>310</v>
          </cell>
          <cell r="E135">
            <v>1363</v>
          </cell>
          <cell r="H135">
            <v>103908.637540453</v>
          </cell>
          <cell r="I135">
            <v>99973.506980161997</v>
          </cell>
        </row>
        <row r="136">
          <cell r="D136">
            <v>225</v>
          </cell>
          <cell r="E136">
            <v>62</v>
          </cell>
          <cell r="H136">
            <v>90255.48</v>
          </cell>
          <cell r="I136">
            <v>82162.016129031996</v>
          </cell>
        </row>
        <row r="137">
          <cell r="D137">
            <v>250</v>
          </cell>
          <cell r="E137">
            <v>121</v>
          </cell>
          <cell r="H137">
            <v>189544.24799999999</v>
          </cell>
          <cell r="I137">
            <v>179834.30578512399</v>
          </cell>
        </row>
        <row r="138">
          <cell r="D138">
            <v>55</v>
          </cell>
          <cell r="E138">
            <v>293</v>
          </cell>
          <cell r="H138">
            <v>81764.054545455001</v>
          </cell>
          <cell r="I138">
            <v>84021.599315068001</v>
          </cell>
        </row>
        <row r="139">
          <cell r="D139">
            <v>296</v>
          </cell>
          <cell r="E139">
            <v>199</v>
          </cell>
          <cell r="H139">
            <v>143705.62162162201</v>
          </cell>
          <cell r="I139">
            <v>132550.10552763799</v>
          </cell>
        </row>
        <row r="140">
          <cell r="D140">
            <v>1477</v>
          </cell>
          <cell r="E140">
            <v>2294</v>
          </cell>
          <cell r="H140">
            <v>94608.977657413998</v>
          </cell>
          <cell r="I140">
            <v>91054.726678291001</v>
          </cell>
        </row>
        <row r="141">
          <cell r="D141">
            <v>198</v>
          </cell>
          <cell r="E141">
            <v>208</v>
          </cell>
          <cell r="H141">
            <v>84115.040404040003</v>
          </cell>
          <cell r="I141">
            <v>78414.235576923005</v>
          </cell>
        </row>
        <row r="142">
          <cell r="D142">
            <v>143</v>
          </cell>
          <cell r="E142">
            <v>28</v>
          </cell>
          <cell r="H142">
            <v>83446.027972027994</v>
          </cell>
          <cell r="I142">
            <v>83920.392857143001</v>
          </cell>
        </row>
        <row r="143">
          <cell r="D143">
            <v>347</v>
          </cell>
          <cell r="E143">
            <v>2233</v>
          </cell>
          <cell r="H143">
            <v>50702.302593660002</v>
          </cell>
          <cell r="I143">
            <v>54490.427802691003</v>
          </cell>
        </row>
        <row r="144">
          <cell r="D144">
            <v>3086</v>
          </cell>
          <cell r="E144">
            <v>12266</v>
          </cell>
          <cell r="H144">
            <v>44968.304771178002</v>
          </cell>
          <cell r="I144">
            <v>44060.499918433998</v>
          </cell>
        </row>
        <row r="145">
          <cell r="D145">
            <v>716</v>
          </cell>
          <cell r="E145">
            <v>317</v>
          </cell>
          <cell r="H145">
            <v>213235.96648044701</v>
          </cell>
          <cell r="I145">
            <v>206995.135646688</v>
          </cell>
        </row>
        <row r="146">
          <cell r="D146">
            <v>67</v>
          </cell>
          <cell r="E146">
            <v>1582</v>
          </cell>
          <cell r="H146">
            <v>47494</v>
          </cell>
          <cell r="I146">
            <v>45487.761694057997</v>
          </cell>
        </row>
        <row r="147">
          <cell r="D147">
            <v>25</v>
          </cell>
          <cell r="E147">
            <v>553</v>
          </cell>
          <cell r="H147">
            <v>67233.320000000007</v>
          </cell>
          <cell r="I147">
            <v>66800.847549908998</v>
          </cell>
        </row>
        <row r="148">
          <cell r="D148">
            <v>208</v>
          </cell>
          <cell r="E148">
            <v>68</v>
          </cell>
          <cell r="H148">
            <v>63350.5625</v>
          </cell>
          <cell r="I148">
            <v>59455.5</v>
          </cell>
        </row>
        <row r="149">
          <cell r="D149">
            <v>489</v>
          </cell>
          <cell r="E149">
            <v>1310</v>
          </cell>
          <cell r="H149">
            <v>123755.54732510301</v>
          </cell>
          <cell r="I149">
            <v>116803.037461774</v>
          </cell>
        </row>
        <row r="150">
          <cell r="D150">
            <v>697</v>
          </cell>
          <cell r="E150">
            <v>405</v>
          </cell>
          <cell r="H150">
            <v>101982.46839080501</v>
          </cell>
          <cell r="I150">
            <v>99594.819753086005</v>
          </cell>
        </row>
        <row r="151">
          <cell r="D151">
            <v>928</v>
          </cell>
          <cell r="E151">
            <v>1025</v>
          </cell>
          <cell r="H151">
            <v>111531.549568966</v>
          </cell>
          <cell r="I151">
            <v>115080.42829268301</v>
          </cell>
        </row>
        <row r="152">
          <cell r="D152">
            <v>629</v>
          </cell>
          <cell r="E152">
            <v>807</v>
          </cell>
          <cell r="H152">
            <v>112101.330683625</v>
          </cell>
          <cell r="I152">
            <v>107344.607187113</v>
          </cell>
        </row>
        <row r="153">
          <cell r="D153">
            <v>111</v>
          </cell>
          <cell r="E153">
            <v>154</v>
          </cell>
          <cell r="H153">
            <v>61663.414414414001</v>
          </cell>
          <cell r="I153">
            <v>59405.889610389997</v>
          </cell>
        </row>
        <row r="154">
          <cell r="D154">
            <v>18274</v>
          </cell>
          <cell r="E154">
            <v>3967</v>
          </cell>
          <cell r="H154">
            <v>133077.84472185699</v>
          </cell>
          <cell r="I154">
            <v>129125.494957136</v>
          </cell>
        </row>
        <row r="155">
          <cell r="D155">
            <v>10608</v>
          </cell>
          <cell r="E155">
            <v>989</v>
          </cell>
          <cell r="H155">
            <v>87132.678672449998</v>
          </cell>
          <cell r="I155">
            <v>80530.818825911003</v>
          </cell>
        </row>
        <row r="156">
          <cell r="D156">
            <v>256</v>
          </cell>
          <cell r="E156">
            <v>52</v>
          </cell>
          <cell r="H156">
            <v>123839.19921875</v>
          </cell>
          <cell r="I156">
            <v>118444.711538462</v>
          </cell>
        </row>
        <row r="157">
          <cell r="D157">
            <v>188</v>
          </cell>
          <cell r="E157">
            <v>14</v>
          </cell>
          <cell r="H157">
            <v>124722.88829787201</v>
          </cell>
          <cell r="I157">
            <v>121018.714285714</v>
          </cell>
        </row>
        <row r="158">
          <cell r="D158">
            <v>793</v>
          </cell>
          <cell r="E158">
            <v>179</v>
          </cell>
          <cell r="H158">
            <v>128581.860025221</v>
          </cell>
          <cell r="I158">
            <v>116231.921787709</v>
          </cell>
        </row>
        <row r="159">
          <cell r="D159">
            <v>138</v>
          </cell>
          <cell r="E159">
            <v>101</v>
          </cell>
          <cell r="H159">
            <v>102485.797101449</v>
          </cell>
          <cell r="I159">
            <v>100291.257425743</v>
          </cell>
        </row>
        <row r="160">
          <cell r="D160">
            <v>886</v>
          </cell>
          <cell r="E160">
            <v>363</v>
          </cell>
          <cell r="H160">
            <v>111580.31489841999</v>
          </cell>
          <cell r="I160">
            <v>107856.055096419</v>
          </cell>
        </row>
        <row r="161">
          <cell r="D161">
            <v>1233</v>
          </cell>
          <cell r="E161">
            <v>75</v>
          </cell>
          <cell r="H161">
            <v>81098.735604216999</v>
          </cell>
          <cell r="I161">
            <v>78170.36</v>
          </cell>
        </row>
        <row r="162">
          <cell r="D162">
            <v>6591</v>
          </cell>
          <cell r="E162">
            <v>1733</v>
          </cell>
          <cell r="H162">
            <v>105896.42087695299</v>
          </cell>
          <cell r="I162">
            <v>98896.107905366007</v>
          </cell>
        </row>
        <row r="163">
          <cell r="D163">
            <v>157</v>
          </cell>
          <cell r="E163">
            <v>18</v>
          </cell>
          <cell r="H163">
            <v>62537.547770701</v>
          </cell>
          <cell r="I163">
            <v>61100.722222222001</v>
          </cell>
        </row>
        <row r="164">
          <cell r="D164">
            <v>1538</v>
          </cell>
          <cell r="E164">
            <v>807</v>
          </cell>
          <cell r="H164">
            <v>117575.085825748</v>
          </cell>
          <cell r="I164">
            <v>111672.973977695</v>
          </cell>
        </row>
        <row r="165">
          <cell r="D165">
            <v>9650</v>
          </cell>
          <cell r="E165">
            <v>1187</v>
          </cell>
          <cell r="H165">
            <v>106600.87383371301</v>
          </cell>
          <cell r="I165">
            <v>100039.452401011</v>
          </cell>
        </row>
        <row r="166">
          <cell r="D166">
            <v>2010</v>
          </cell>
          <cell r="E166">
            <v>332</v>
          </cell>
          <cell r="H166">
            <v>111082.64776119401</v>
          </cell>
          <cell r="I166">
            <v>104662.551204819</v>
          </cell>
        </row>
        <row r="167">
          <cell r="D167">
            <v>3240</v>
          </cell>
          <cell r="E167">
            <v>388</v>
          </cell>
          <cell r="H167">
            <v>111949.714506173</v>
          </cell>
          <cell r="I167">
            <v>107670.381443299</v>
          </cell>
        </row>
        <row r="168">
          <cell r="D168">
            <v>2545</v>
          </cell>
          <cell r="E168">
            <v>408</v>
          </cell>
          <cell r="H168">
            <v>119420.172237515</v>
          </cell>
          <cell r="I168">
            <v>120524.45098039199</v>
          </cell>
        </row>
        <row r="169">
          <cell r="D169">
            <v>9948</v>
          </cell>
          <cell r="E169">
            <v>1014</v>
          </cell>
          <cell r="H169">
            <v>121357.585704232</v>
          </cell>
          <cell r="I169">
            <v>118101.95956607501</v>
          </cell>
        </row>
        <row r="170">
          <cell r="D170">
            <v>6061</v>
          </cell>
          <cell r="E170">
            <v>232</v>
          </cell>
          <cell r="H170">
            <v>93058.559643622997</v>
          </cell>
          <cell r="I170">
            <v>90204.452586207</v>
          </cell>
        </row>
        <row r="171">
          <cell r="D171">
            <v>287</v>
          </cell>
          <cell r="E171">
            <v>211</v>
          </cell>
          <cell r="H171">
            <v>121058.79094076699</v>
          </cell>
          <cell r="I171">
            <v>110368.426540284</v>
          </cell>
        </row>
        <row r="172">
          <cell r="D172">
            <v>6192</v>
          </cell>
          <cell r="E172">
            <v>1201</v>
          </cell>
          <cell r="H172">
            <v>125863.13810369901</v>
          </cell>
          <cell r="I172">
            <v>124313.54204829301</v>
          </cell>
        </row>
        <row r="173">
          <cell r="D173">
            <v>648</v>
          </cell>
          <cell r="E173">
            <v>122</v>
          </cell>
          <cell r="H173">
            <v>117221.109737249</v>
          </cell>
          <cell r="I173">
            <v>106486.18852459</v>
          </cell>
        </row>
        <row r="174">
          <cell r="D174">
            <v>120</v>
          </cell>
          <cell r="E174">
            <v>3</v>
          </cell>
          <cell r="H174">
            <v>101201.941666667</v>
          </cell>
          <cell r="I174">
            <v>105755</v>
          </cell>
        </row>
        <row r="175">
          <cell r="D175">
            <v>195</v>
          </cell>
          <cell r="E175">
            <v>50</v>
          </cell>
          <cell r="H175">
            <v>123661.82564102599</v>
          </cell>
          <cell r="I175">
            <v>117877.38</v>
          </cell>
        </row>
        <row r="176">
          <cell r="D176">
            <v>225</v>
          </cell>
          <cell r="E176">
            <v>68</v>
          </cell>
          <cell r="H176">
            <v>94298.25</v>
          </cell>
          <cell r="I176">
            <v>75778.5</v>
          </cell>
        </row>
        <row r="177">
          <cell r="D177">
            <v>516</v>
          </cell>
          <cell r="E177">
            <v>210</v>
          </cell>
          <cell r="H177">
            <v>120067.539805825</v>
          </cell>
          <cell r="I177">
            <v>115326.928571429</v>
          </cell>
        </row>
        <row r="178">
          <cell r="D178">
            <v>736</v>
          </cell>
          <cell r="E178">
            <v>121</v>
          </cell>
          <cell r="H178">
            <v>75068.894021739005</v>
          </cell>
          <cell r="I178">
            <v>73852.644628099006</v>
          </cell>
        </row>
        <row r="179">
          <cell r="D179">
            <v>512</v>
          </cell>
          <cell r="E179">
            <v>166</v>
          </cell>
          <cell r="H179">
            <v>110353.630859375</v>
          </cell>
          <cell r="I179">
            <v>101765.295180723</v>
          </cell>
        </row>
        <row r="180">
          <cell r="D180">
            <v>140</v>
          </cell>
          <cell r="E180">
            <v>66</v>
          </cell>
          <cell r="H180">
            <v>46794.785714286001</v>
          </cell>
          <cell r="I180">
            <v>44569.666666666999</v>
          </cell>
        </row>
        <row r="181">
          <cell r="D181">
            <v>1084</v>
          </cell>
          <cell r="E181">
            <v>1835</v>
          </cell>
          <cell r="H181">
            <v>67875.264760147998</v>
          </cell>
          <cell r="I181">
            <v>69299.486913850007</v>
          </cell>
        </row>
        <row r="182">
          <cell r="D182">
            <v>15389</v>
          </cell>
          <cell r="E182">
            <v>13222</v>
          </cell>
          <cell r="H182">
            <v>154496.568650406</v>
          </cell>
          <cell r="I182">
            <v>149215.716522923</v>
          </cell>
        </row>
        <row r="183">
          <cell r="D183">
            <v>856</v>
          </cell>
          <cell r="E183">
            <v>978</v>
          </cell>
          <cell r="H183">
            <v>118370.433918129</v>
          </cell>
          <cell r="I183">
            <v>111745.729785056</v>
          </cell>
        </row>
        <row r="184">
          <cell r="D184">
            <v>824</v>
          </cell>
          <cell r="E184">
            <v>484</v>
          </cell>
          <cell r="H184">
            <v>180785.72417982999</v>
          </cell>
          <cell r="I184">
            <v>180697.64669421499</v>
          </cell>
        </row>
        <row r="185">
          <cell r="D185">
            <v>681</v>
          </cell>
          <cell r="E185">
            <v>2335</v>
          </cell>
          <cell r="H185">
            <v>88262.148311306999</v>
          </cell>
          <cell r="I185">
            <v>85094.278491859004</v>
          </cell>
        </row>
        <row r="186">
          <cell r="D186">
            <v>3681</v>
          </cell>
          <cell r="E186">
            <v>6439</v>
          </cell>
          <cell r="H186">
            <v>54526.330616680003</v>
          </cell>
          <cell r="I186">
            <v>53639.123155770001</v>
          </cell>
        </row>
        <row r="187">
          <cell r="D187">
            <v>457</v>
          </cell>
          <cell r="E187">
            <v>833</v>
          </cell>
          <cell r="H187">
            <v>57812.247264769998</v>
          </cell>
          <cell r="I187">
            <v>58963.959183673003</v>
          </cell>
        </row>
        <row r="188">
          <cell r="D188">
            <v>42</v>
          </cell>
          <cell r="E188">
            <v>84</v>
          </cell>
          <cell r="H188">
            <v>64652.333333333001</v>
          </cell>
          <cell r="I188">
            <v>67964.440476189993</v>
          </cell>
        </row>
        <row r="189">
          <cell r="D189">
            <v>398</v>
          </cell>
          <cell r="E189">
            <v>408</v>
          </cell>
          <cell r="H189">
            <v>83072.597989949994</v>
          </cell>
          <cell r="I189">
            <v>85235.617647059</v>
          </cell>
        </row>
        <row r="190">
          <cell r="D190">
            <v>436</v>
          </cell>
          <cell r="E190">
            <v>1874</v>
          </cell>
          <cell r="H190">
            <v>55361.717889908003</v>
          </cell>
          <cell r="I190">
            <v>55716.872465314998</v>
          </cell>
        </row>
        <row r="191">
          <cell r="D191">
            <v>135</v>
          </cell>
          <cell r="E191">
            <v>79</v>
          </cell>
          <cell r="H191">
            <v>130523.725925926</v>
          </cell>
          <cell r="I191">
            <v>119734.417721519</v>
          </cell>
        </row>
        <row r="192">
          <cell r="D192">
            <v>265</v>
          </cell>
          <cell r="E192">
            <v>300</v>
          </cell>
          <cell r="H192">
            <v>98755.494339622994</v>
          </cell>
          <cell r="I192">
            <v>100379.60666666699</v>
          </cell>
        </row>
        <row r="193">
          <cell r="D193">
            <v>67</v>
          </cell>
          <cell r="E193">
            <v>84</v>
          </cell>
          <cell r="H193">
            <v>76926.373134327994</v>
          </cell>
          <cell r="I193">
            <v>77208.678571429002</v>
          </cell>
        </row>
        <row r="194">
          <cell r="D194">
            <v>4289</v>
          </cell>
          <cell r="E194">
            <v>3375</v>
          </cell>
          <cell r="H194">
            <v>78674.861441568006</v>
          </cell>
          <cell r="I194">
            <v>79815.623703703997</v>
          </cell>
        </row>
        <row r="195">
          <cell r="D195">
            <v>210</v>
          </cell>
          <cell r="E195">
            <v>240</v>
          </cell>
          <cell r="H195">
            <v>50590.385714286</v>
          </cell>
          <cell r="I195">
            <v>53749.645833333001</v>
          </cell>
        </row>
        <row r="196">
          <cell r="D196">
            <v>919</v>
          </cell>
          <cell r="E196">
            <v>1260</v>
          </cell>
          <cell r="H196">
            <v>105894.946681175</v>
          </cell>
          <cell r="I196">
            <v>107393.74027005601</v>
          </cell>
        </row>
        <row r="197">
          <cell r="D197">
            <v>28</v>
          </cell>
          <cell r="E197">
            <v>288</v>
          </cell>
          <cell r="H197">
            <v>91782.571428570998</v>
          </cell>
          <cell r="I197">
            <v>91172.684027777999</v>
          </cell>
        </row>
        <row r="198">
          <cell r="D198">
            <v>189</v>
          </cell>
          <cell r="E198">
            <v>34</v>
          </cell>
          <cell r="H198">
            <v>86534.116402115993</v>
          </cell>
          <cell r="I198">
            <v>82351</v>
          </cell>
        </row>
        <row r="199">
          <cell r="D199">
            <v>212</v>
          </cell>
          <cell r="E199">
            <v>246</v>
          </cell>
          <cell r="H199">
            <v>104744.731132075</v>
          </cell>
          <cell r="I199">
            <v>104071.585365854</v>
          </cell>
        </row>
        <row r="200">
          <cell r="D200">
            <v>206</v>
          </cell>
          <cell r="E200">
            <v>302</v>
          </cell>
          <cell r="H200">
            <v>80914.417475727998</v>
          </cell>
          <cell r="I200">
            <v>81666.774834437005</v>
          </cell>
        </row>
        <row r="201">
          <cell r="D201">
            <v>2003</v>
          </cell>
          <cell r="E201">
            <v>2244</v>
          </cell>
          <cell r="H201">
            <v>106151.54418372401</v>
          </cell>
          <cell r="I201">
            <v>107043.495098039</v>
          </cell>
        </row>
        <row r="202">
          <cell r="D202">
            <v>212</v>
          </cell>
          <cell r="E202">
            <v>247</v>
          </cell>
          <cell r="H202">
            <v>104592.995283019</v>
          </cell>
          <cell r="I202">
            <v>99824.165991903006</v>
          </cell>
        </row>
        <row r="203">
          <cell r="D203">
            <v>148</v>
          </cell>
          <cell r="E203">
            <v>74</v>
          </cell>
          <cell r="H203">
            <v>84594.736486485999</v>
          </cell>
          <cell r="I203">
            <v>83882.932432432004</v>
          </cell>
        </row>
        <row r="204">
          <cell r="D204">
            <v>512</v>
          </cell>
          <cell r="E204">
            <v>80</v>
          </cell>
          <cell r="H204">
            <v>102543.64453125</v>
          </cell>
          <cell r="I204">
            <v>102112.91250000001</v>
          </cell>
        </row>
        <row r="205">
          <cell r="D205">
            <v>298</v>
          </cell>
          <cell r="E205">
            <v>518</v>
          </cell>
          <cell r="H205">
            <v>108195.902684564</v>
          </cell>
          <cell r="I205">
            <v>107368.631274131</v>
          </cell>
        </row>
        <row r="206">
          <cell r="D206">
            <v>326</v>
          </cell>
          <cell r="E206">
            <v>444</v>
          </cell>
          <cell r="H206">
            <v>98134.092024540005</v>
          </cell>
          <cell r="I206">
            <v>97303.837837838</v>
          </cell>
        </row>
        <row r="207">
          <cell r="D207">
            <v>584</v>
          </cell>
          <cell r="E207">
            <v>423</v>
          </cell>
          <cell r="H207">
            <v>91879.119863013999</v>
          </cell>
          <cell r="I207">
            <v>92418.751773049997</v>
          </cell>
        </row>
        <row r="208">
          <cell r="D208">
            <v>9352</v>
          </cell>
          <cell r="E208">
            <v>7144</v>
          </cell>
          <cell r="H208">
            <v>109591.48737967901</v>
          </cell>
          <cell r="I208">
            <v>95796.113305321996</v>
          </cell>
        </row>
        <row r="209">
          <cell r="D209">
            <v>12401</v>
          </cell>
          <cell r="E209">
            <v>11825</v>
          </cell>
          <cell r="H209">
            <v>102733.55292029701</v>
          </cell>
          <cell r="I209">
            <v>101360.783859234</v>
          </cell>
        </row>
        <row r="210">
          <cell r="D210">
            <v>162</v>
          </cell>
          <cell r="E210">
            <v>81</v>
          </cell>
          <cell r="H210">
            <v>92596.783950616998</v>
          </cell>
          <cell r="I210">
            <v>92550.716049383002</v>
          </cell>
        </row>
        <row r="211">
          <cell r="D211">
            <v>276</v>
          </cell>
          <cell r="E211">
            <v>77</v>
          </cell>
          <cell r="H211">
            <v>84916.311594202998</v>
          </cell>
          <cell r="I211">
            <v>88707.129870129997</v>
          </cell>
        </row>
        <row r="212">
          <cell r="D212">
            <v>710</v>
          </cell>
          <cell r="E212">
            <v>891</v>
          </cell>
          <cell r="H212">
            <v>50320.101838754999</v>
          </cell>
          <cell r="I212">
            <v>54073.743820224998</v>
          </cell>
        </row>
        <row r="213">
          <cell r="D213">
            <v>175</v>
          </cell>
          <cell r="E213">
            <v>352</v>
          </cell>
          <cell r="H213">
            <v>51151.114285714</v>
          </cell>
          <cell r="I213">
            <v>52906.418803419001</v>
          </cell>
        </row>
        <row r="214">
          <cell r="D214">
            <v>392</v>
          </cell>
          <cell r="E214">
            <v>846</v>
          </cell>
          <cell r="H214">
            <v>113869.73979591799</v>
          </cell>
          <cell r="I214">
            <v>111230.291962175</v>
          </cell>
        </row>
        <row r="215">
          <cell r="D215">
            <v>154</v>
          </cell>
          <cell r="E215">
            <v>192</v>
          </cell>
          <cell r="H215">
            <v>112049.727272727</v>
          </cell>
          <cell r="I215">
            <v>106784.52604166701</v>
          </cell>
        </row>
        <row r="216">
          <cell r="D216">
            <v>287</v>
          </cell>
          <cell r="E216">
            <v>252</v>
          </cell>
          <cell r="H216">
            <v>123799.156794425</v>
          </cell>
          <cell r="I216">
            <v>125285.76494023899</v>
          </cell>
        </row>
        <row r="217">
          <cell r="D217">
            <v>349</v>
          </cell>
          <cell r="E217">
            <v>221</v>
          </cell>
          <cell r="H217">
            <v>75991.637931033998</v>
          </cell>
          <cell r="I217">
            <v>75137.389140271</v>
          </cell>
        </row>
        <row r="218">
          <cell r="D218">
            <v>99</v>
          </cell>
          <cell r="E218">
            <v>191</v>
          </cell>
          <cell r="H218">
            <v>104463.88888888901</v>
          </cell>
          <cell r="I218">
            <v>92846.623036649005</v>
          </cell>
        </row>
        <row r="219">
          <cell r="D219">
            <v>204</v>
          </cell>
          <cell r="E219">
            <v>165</v>
          </cell>
          <cell r="H219">
            <v>108327.132352941</v>
          </cell>
          <cell r="I219">
            <v>101782.696969697</v>
          </cell>
        </row>
        <row r="220">
          <cell r="D220">
            <v>67</v>
          </cell>
          <cell r="E220">
            <v>44</v>
          </cell>
          <cell r="H220">
            <v>89258.537313433</v>
          </cell>
          <cell r="I220">
            <v>80018.568181818002</v>
          </cell>
        </row>
        <row r="221">
          <cell r="D221">
            <v>678</v>
          </cell>
          <cell r="E221">
            <v>191</v>
          </cell>
          <cell r="H221">
            <v>95904.399705015006</v>
          </cell>
          <cell r="I221">
            <v>88609.141361257003</v>
          </cell>
        </row>
        <row r="222">
          <cell r="D222">
            <v>2930</v>
          </cell>
          <cell r="E222">
            <v>908</v>
          </cell>
          <cell r="H222">
            <v>73796.260587432</v>
          </cell>
          <cell r="I222">
            <v>66807.742006614993</v>
          </cell>
        </row>
        <row r="223">
          <cell r="D223">
            <v>512</v>
          </cell>
          <cell r="E223">
            <v>259</v>
          </cell>
          <cell r="H223">
            <v>148319.254403131</v>
          </cell>
          <cell r="I223">
            <v>133126.291828794</v>
          </cell>
        </row>
        <row r="224">
          <cell r="D224">
            <v>1210</v>
          </cell>
          <cell r="E224">
            <v>1779</v>
          </cell>
          <cell r="H224">
            <v>87627.185123967007</v>
          </cell>
          <cell r="I224">
            <v>78439.579628588006</v>
          </cell>
        </row>
        <row r="225">
          <cell r="D225">
            <v>753</v>
          </cell>
          <cell r="E225">
            <v>672</v>
          </cell>
          <cell r="H225">
            <v>95489.679946878998</v>
          </cell>
          <cell r="I225">
            <v>95566.913690475994</v>
          </cell>
        </row>
        <row r="226">
          <cell r="D226">
            <v>1084</v>
          </cell>
          <cell r="E226">
            <v>1079</v>
          </cell>
          <cell r="H226">
            <v>96645.243542434997</v>
          </cell>
          <cell r="I226">
            <v>90518.05468026</v>
          </cell>
        </row>
        <row r="227">
          <cell r="D227">
            <v>407</v>
          </cell>
          <cell r="E227">
            <v>123</v>
          </cell>
          <cell r="H227">
            <v>108699.85749385699</v>
          </cell>
          <cell r="I227">
            <v>102146.95934959401</v>
          </cell>
        </row>
        <row r="228">
          <cell r="D228">
            <v>485</v>
          </cell>
          <cell r="E228">
            <v>476</v>
          </cell>
          <cell r="H228">
            <v>71591.987603305999</v>
          </cell>
          <cell r="I228">
            <v>65364.644957983</v>
          </cell>
        </row>
        <row r="229">
          <cell r="D229">
            <v>615</v>
          </cell>
          <cell r="E229">
            <v>157</v>
          </cell>
          <cell r="H229">
            <v>99430.057096247998</v>
          </cell>
          <cell r="I229">
            <v>100047.40764331201</v>
          </cell>
        </row>
        <row r="230">
          <cell r="D230">
            <v>188</v>
          </cell>
          <cell r="E230">
            <v>82</v>
          </cell>
          <cell r="H230">
            <v>171576.728723404</v>
          </cell>
          <cell r="I230">
            <v>171138.5</v>
          </cell>
        </row>
        <row r="231">
          <cell r="D231">
            <v>264</v>
          </cell>
          <cell r="E231">
            <v>104</v>
          </cell>
          <cell r="H231">
            <v>172752.48484848501</v>
          </cell>
          <cell r="I231">
            <v>174679.40384615399</v>
          </cell>
        </row>
        <row r="232">
          <cell r="D232">
            <v>2955</v>
          </cell>
          <cell r="E232">
            <v>910</v>
          </cell>
          <cell r="H232">
            <v>133053.34348561801</v>
          </cell>
          <cell r="I232">
            <v>128437.1</v>
          </cell>
        </row>
        <row r="233">
          <cell r="D233">
            <v>55</v>
          </cell>
          <cell r="E233">
            <v>88</v>
          </cell>
          <cell r="H233">
            <v>113977.163636364</v>
          </cell>
          <cell r="I233">
            <v>118059.772727273</v>
          </cell>
        </row>
        <row r="234">
          <cell r="D234">
            <v>4167</v>
          </cell>
          <cell r="E234">
            <v>2432</v>
          </cell>
          <cell r="H234">
            <v>127831.003600576</v>
          </cell>
          <cell r="I234">
            <v>118323.087582237</v>
          </cell>
        </row>
        <row r="235">
          <cell r="D235">
            <v>492</v>
          </cell>
          <cell r="E235">
            <v>161</v>
          </cell>
          <cell r="H235">
            <v>116428.361788618</v>
          </cell>
          <cell r="I235">
            <v>108659.372670807</v>
          </cell>
        </row>
        <row r="236">
          <cell r="D236">
            <v>1592</v>
          </cell>
          <cell r="E236">
            <v>245</v>
          </cell>
          <cell r="H236">
            <v>135967.344221106</v>
          </cell>
          <cell r="I236">
            <v>124921.06938775499</v>
          </cell>
        </row>
        <row r="237">
          <cell r="D237">
            <v>967</v>
          </cell>
          <cell r="E237">
            <v>373</v>
          </cell>
          <cell r="H237">
            <v>75460.109844559993</v>
          </cell>
          <cell r="I237">
            <v>65088.349462366001</v>
          </cell>
        </row>
        <row r="238">
          <cell r="D238">
            <v>241</v>
          </cell>
          <cell r="E238">
            <v>100</v>
          </cell>
          <cell r="H238">
            <v>129157.518672199</v>
          </cell>
          <cell r="I238">
            <v>118624.41</v>
          </cell>
        </row>
        <row r="239">
          <cell r="D239">
            <v>1151</v>
          </cell>
          <cell r="E239">
            <v>472</v>
          </cell>
          <cell r="H239">
            <v>105565.78869565199</v>
          </cell>
          <cell r="I239">
            <v>96089.375</v>
          </cell>
        </row>
        <row r="240">
          <cell r="D240">
            <v>915</v>
          </cell>
          <cell r="E240">
            <v>190</v>
          </cell>
          <cell r="H240">
            <v>67581.878688525001</v>
          </cell>
          <cell r="I240">
            <v>61386.164021163997</v>
          </cell>
        </row>
        <row r="241">
          <cell r="D241">
            <v>1930</v>
          </cell>
          <cell r="E241">
            <v>1304</v>
          </cell>
          <cell r="H241">
            <v>125390.54719917</v>
          </cell>
          <cell r="I241">
            <v>113441.987730061</v>
          </cell>
        </row>
        <row r="242">
          <cell r="D242">
            <v>284</v>
          </cell>
          <cell r="E242">
            <v>104</v>
          </cell>
          <cell r="H242">
            <v>152035.42957746499</v>
          </cell>
          <cell r="I242">
            <v>144084.95192307699</v>
          </cell>
        </row>
        <row r="243">
          <cell r="D243">
            <v>2164</v>
          </cell>
          <cell r="E243">
            <v>451</v>
          </cell>
          <cell r="H243">
            <v>109800.47689464</v>
          </cell>
          <cell r="I243">
            <v>94412.066518847001</v>
          </cell>
        </row>
        <row r="244">
          <cell r="D244">
            <v>318</v>
          </cell>
          <cell r="E244">
            <v>41</v>
          </cell>
          <cell r="H244">
            <v>78354.672955974995</v>
          </cell>
          <cell r="I244">
            <v>81095.512195122006</v>
          </cell>
        </row>
        <row r="245">
          <cell r="D245">
            <v>819</v>
          </cell>
          <cell r="E245">
            <v>383</v>
          </cell>
          <cell r="H245">
            <v>108474.53479853499</v>
          </cell>
          <cell r="I245">
            <v>102629.093994778</v>
          </cell>
        </row>
        <row r="246">
          <cell r="D246">
            <v>268</v>
          </cell>
          <cell r="E246">
            <v>162</v>
          </cell>
          <cell r="H246">
            <v>127219.30223880601</v>
          </cell>
          <cell r="I246">
            <v>111077.135802469</v>
          </cell>
        </row>
        <row r="247">
          <cell r="D247">
            <v>309</v>
          </cell>
          <cell r="E247">
            <v>84</v>
          </cell>
          <cell r="H247">
            <v>126964.071197411</v>
          </cell>
          <cell r="I247">
            <v>126599.607142857</v>
          </cell>
        </row>
        <row r="248">
          <cell r="D248">
            <v>323</v>
          </cell>
          <cell r="E248">
            <v>161</v>
          </cell>
          <cell r="H248">
            <v>103184.452012384</v>
          </cell>
          <cell r="I248">
            <v>94957.236024844999</v>
          </cell>
        </row>
        <row r="249">
          <cell r="D249">
            <v>144</v>
          </cell>
          <cell r="E249">
            <v>70</v>
          </cell>
          <cell r="H249">
            <v>66260.4375</v>
          </cell>
          <cell r="I249">
            <v>60306.442857143003</v>
          </cell>
        </row>
        <row r="250">
          <cell r="D250">
            <v>288</v>
          </cell>
          <cell r="E250">
            <v>28</v>
          </cell>
          <cell r="H250">
            <v>89541.444444444001</v>
          </cell>
          <cell r="I250">
            <v>89641.107142856999</v>
          </cell>
        </row>
        <row r="251">
          <cell r="D251">
            <v>203</v>
          </cell>
          <cell r="E251">
            <v>482</v>
          </cell>
          <cell r="H251">
            <v>102012.78817734</v>
          </cell>
          <cell r="I251">
            <v>102101.713692946</v>
          </cell>
        </row>
        <row r="252">
          <cell r="D252">
            <v>89</v>
          </cell>
          <cell r="E252">
            <v>169</v>
          </cell>
          <cell r="H252">
            <v>57222.235955056</v>
          </cell>
          <cell r="I252">
            <v>54169.053254437997</v>
          </cell>
        </row>
        <row r="253">
          <cell r="D253">
            <v>181</v>
          </cell>
          <cell r="E253">
            <v>291</v>
          </cell>
          <cell r="H253">
            <v>104178.149171271</v>
          </cell>
          <cell r="I253">
            <v>103985.14089347101</v>
          </cell>
        </row>
        <row r="254">
          <cell r="D254">
            <v>196</v>
          </cell>
          <cell r="E254">
            <v>212</v>
          </cell>
          <cell r="H254">
            <v>105657.97959183699</v>
          </cell>
          <cell r="I254">
            <v>99347.962264151007</v>
          </cell>
        </row>
        <row r="255">
          <cell r="D255">
            <v>414</v>
          </cell>
          <cell r="E255">
            <v>311</v>
          </cell>
          <cell r="H255">
            <v>59891.350241546003</v>
          </cell>
          <cell r="I255">
            <v>63034.331189711003</v>
          </cell>
        </row>
        <row r="256">
          <cell r="D256">
            <v>138</v>
          </cell>
          <cell r="E256">
            <v>56</v>
          </cell>
          <cell r="H256">
            <v>143263.507246377</v>
          </cell>
          <cell r="I256">
            <v>142019.57142857101</v>
          </cell>
        </row>
        <row r="257">
          <cell r="D257">
            <v>2949</v>
          </cell>
          <cell r="E257">
            <v>1256</v>
          </cell>
          <cell r="H257">
            <v>124734.972175093</v>
          </cell>
          <cell r="I257">
            <v>118229.920318725</v>
          </cell>
        </row>
        <row r="258">
          <cell r="D258">
            <v>485</v>
          </cell>
          <cell r="E258">
            <v>359</v>
          </cell>
          <cell r="H258">
            <v>120111.503092784</v>
          </cell>
          <cell r="I258">
            <v>110675.011142061</v>
          </cell>
        </row>
        <row r="259">
          <cell r="D259">
            <v>501</v>
          </cell>
          <cell r="E259">
            <v>314</v>
          </cell>
          <cell r="H259">
            <v>131051.13173652699</v>
          </cell>
          <cell r="I259">
            <v>125097.332268371</v>
          </cell>
        </row>
        <row r="260">
          <cell r="D260">
            <v>1107</v>
          </cell>
          <cell r="E260">
            <v>935</v>
          </cell>
          <cell r="H260">
            <v>119795.79855465201</v>
          </cell>
          <cell r="I260">
            <v>117407.55614973301</v>
          </cell>
        </row>
        <row r="261">
          <cell r="D261">
            <v>60</v>
          </cell>
          <cell r="E261">
            <v>187</v>
          </cell>
          <cell r="H261">
            <v>47691.6</v>
          </cell>
          <cell r="I261">
            <v>48729.283422460001</v>
          </cell>
        </row>
        <row r="262">
          <cell r="D262">
            <v>5271</v>
          </cell>
          <cell r="E262">
            <v>1136</v>
          </cell>
          <cell r="H262">
            <v>110526.765888826</v>
          </cell>
          <cell r="I262">
            <v>113870.11707746499</v>
          </cell>
        </row>
        <row r="263">
          <cell r="D263">
            <v>3583</v>
          </cell>
          <cell r="E263">
            <v>456</v>
          </cell>
          <cell r="H263">
            <v>97424.415083799002</v>
          </cell>
          <cell r="I263">
            <v>90738.557268721997</v>
          </cell>
        </row>
        <row r="264">
          <cell r="D264">
            <v>196</v>
          </cell>
          <cell r="E264">
            <v>244</v>
          </cell>
          <cell r="H264">
            <v>53777.102040815997</v>
          </cell>
          <cell r="I264">
            <v>54898.204918033</v>
          </cell>
        </row>
        <row r="265">
          <cell r="D265">
            <v>94</v>
          </cell>
          <cell r="E265">
            <v>16</v>
          </cell>
          <cell r="H265">
            <v>96456.414893616995</v>
          </cell>
          <cell r="I265">
            <v>96991.3125</v>
          </cell>
        </row>
        <row r="266">
          <cell r="D266">
            <v>2041</v>
          </cell>
          <cell r="E266">
            <v>207</v>
          </cell>
          <cell r="H266">
            <v>93240.232957332002</v>
          </cell>
          <cell r="I266">
            <v>91075.224390243995</v>
          </cell>
        </row>
        <row r="267">
          <cell r="D267">
            <v>81</v>
          </cell>
          <cell r="E267">
            <v>50</v>
          </cell>
          <cell r="H267">
            <v>100783.358024691</v>
          </cell>
          <cell r="I267">
            <v>99609.9</v>
          </cell>
        </row>
        <row r="268">
          <cell r="D268">
            <v>166</v>
          </cell>
          <cell r="E268">
            <v>42</v>
          </cell>
          <cell r="H268">
            <v>85931.224242423996</v>
          </cell>
          <cell r="I268">
            <v>80366.595238095004</v>
          </cell>
        </row>
        <row r="269">
          <cell r="D269">
            <v>4058</v>
          </cell>
          <cell r="E269">
            <v>259</v>
          </cell>
          <cell r="H269">
            <v>87674.912764908993</v>
          </cell>
          <cell r="I269">
            <v>81080.255813953001</v>
          </cell>
        </row>
        <row r="270">
          <cell r="D270">
            <v>1120</v>
          </cell>
          <cell r="E270">
            <v>1176</v>
          </cell>
          <cell r="H270">
            <v>121026.865178571</v>
          </cell>
          <cell r="I270">
            <v>96447.32879046</v>
          </cell>
        </row>
        <row r="271">
          <cell r="D271">
            <v>895</v>
          </cell>
          <cell r="E271">
            <v>1299</v>
          </cell>
          <cell r="H271">
            <v>65561.546368715004</v>
          </cell>
          <cell r="I271">
            <v>53247.142526964999</v>
          </cell>
        </row>
        <row r="272">
          <cell r="D272">
            <v>502</v>
          </cell>
          <cell r="E272">
            <v>331</v>
          </cell>
          <cell r="H272">
            <v>114214.689243028</v>
          </cell>
          <cell r="I272">
            <v>101564.549848943</v>
          </cell>
        </row>
        <row r="273">
          <cell r="D273">
            <v>4779</v>
          </cell>
          <cell r="E273">
            <v>1008</v>
          </cell>
          <cell r="H273">
            <v>83832.230431143005</v>
          </cell>
          <cell r="I273">
            <v>85372.813306851996</v>
          </cell>
        </row>
        <row r="274">
          <cell r="D274">
            <v>246</v>
          </cell>
          <cell r="E274">
            <v>138</v>
          </cell>
          <cell r="H274">
            <v>75499.121951220004</v>
          </cell>
          <cell r="I274">
            <v>75056.456521739005</v>
          </cell>
        </row>
        <row r="275">
          <cell r="D275">
            <v>102</v>
          </cell>
          <cell r="E275">
            <v>177</v>
          </cell>
          <cell r="H275">
            <v>121205.81372549001</v>
          </cell>
          <cell r="I275">
            <v>117988.198863636</v>
          </cell>
        </row>
        <row r="276">
          <cell r="D276">
            <v>263</v>
          </cell>
          <cell r="E276">
            <v>260</v>
          </cell>
          <cell r="H276">
            <v>78612.479087451997</v>
          </cell>
          <cell r="I276">
            <v>76348.773076922997</v>
          </cell>
        </row>
        <row r="277">
          <cell r="D277">
            <v>900</v>
          </cell>
          <cell r="E277">
            <v>512</v>
          </cell>
          <cell r="H277">
            <v>97951.077777778002</v>
          </cell>
          <cell r="I277">
            <v>102672.544921875</v>
          </cell>
        </row>
        <row r="278">
          <cell r="D278">
            <v>17420</v>
          </cell>
          <cell r="E278">
            <v>6615</v>
          </cell>
          <cell r="H278">
            <v>100168.82715056901</v>
          </cell>
          <cell r="I278">
            <v>98156.949190986998</v>
          </cell>
        </row>
        <row r="279">
          <cell r="D279">
            <v>11182</v>
          </cell>
          <cell r="E279">
            <v>7115</v>
          </cell>
          <cell r="H279">
            <v>49173.500224194999</v>
          </cell>
          <cell r="I279">
            <v>49370.565737612997</v>
          </cell>
        </row>
        <row r="280">
          <cell r="D280">
            <v>361</v>
          </cell>
          <cell r="E280">
            <v>551</v>
          </cell>
          <cell r="H280">
            <v>88361.581717452005</v>
          </cell>
          <cell r="I280">
            <v>83223.141560799006</v>
          </cell>
        </row>
        <row r="281">
          <cell r="D281">
            <v>1003</v>
          </cell>
          <cell r="E281">
            <v>665</v>
          </cell>
          <cell r="H281">
            <v>100922.46959122601</v>
          </cell>
          <cell r="I281">
            <v>100897.01954887201</v>
          </cell>
        </row>
        <row r="282">
          <cell r="D282">
            <v>27043</v>
          </cell>
          <cell r="E282">
            <v>5218</v>
          </cell>
          <cell r="H282">
            <v>115827.280821158</v>
          </cell>
          <cell r="I282">
            <v>112037.413231064</v>
          </cell>
        </row>
        <row r="283">
          <cell r="D283">
            <v>928</v>
          </cell>
          <cell r="E283">
            <v>37</v>
          </cell>
          <cell r="H283">
            <v>97024.020474138</v>
          </cell>
          <cell r="I283">
            <v>91173.297297297002</v>
          </cell>
        </row>
        <row r="284">
          <cell r="D284">
            <v>3225</v>
          </cell>
          <cell r="E284">
            <v>308</v>
          </cell>
          <cell r="H284">
            <v>125742.922170543</v>
          </cell>
          <cell r="I284">
            <v>125471.980519481</v>
          </cell>
        </row>
        <row r="285">
          <cell r="D285">
            <v>160</v>
          </cell>
          <cell r="E285">
            <v>65</v>
          </cell>
          <cell r="H285">
            <v>208530.76874999999</v>
          </cell>
          <cell r="I285">
            <v>204281.63076923101</v>
          </cell>
        </row>
        <row r="286">
          <cell r="D286">
            <v>273</v>
          </cell>
          <cell r="E286">
            <v>194</v>
          </cell>
          <cell r="H286">
            <v>97351.919413918993</v>
          </cell>
          <cell r="I286">
            <v>99653.314432989995</v>
          </cell>
        </row>
        <row r="287">
          <cell r="D287">
            <v>129</v>
          </cell>
          <cell r="E287">
            <v>163</v>
          </cell>
          <cell r="H287">
            <v>94883.403100775002</v>
          </cell>
          <cell r="I287">
            <v>97354.993865031007</v>
          </cell>
        </row>
        <row r="288">
          <cell r="D288">
            <v>1785</v>
          </cell>
          <cell r="E288">
            <v>926</v>
          </cell>
          <cell r="H288">
            <v>65173.549129701998</v>
          </cell>
          <cell r="I288">
            <v>62961.702380952003</v>
          </cell>
        </row>
        <row r="289">
          <cell r="D289">
            <v>419</v>
          </cell>
          <cell r="E289">
            <v>330</v>
          </cell>
          <cell r="H289">
            <v>48526.019093078998</v>
          </cell>
          <cell r="I289">
            <v>47821.824242424002</v>
          </cell>
        </row>
        <row r="290">
          <cell r="D290">
            <v>476</v>
          </cell>
          <cell r="E290">
            <v>16</v>
          </cell>
          <cell r="H290">
            <v>128041.710084034</v>
          </cell>
          <cell r="I290">
            <v>109539.3125</v>
          </cell>
        </row>
        <row r="291">
          <cell r="D291">
            <v>305</v>
          </cell>
          <cell r="E291">
            <v>315</v>
          </cell>
          <cell r="H291">
            <v>93871.226229508</v>
          </cell>
          <cell r="I291">
            <v>98476.120634920997</v>
          </cell>
        </row>
        <row r="292">
          <cell r="D292">
            <v>97</v>
          </cell>
          <cell r="E292">
            <v>106</v>
          </cell>
          <cell r="H292">
            <v>88947.422680411997</v>
          </cell>
          <cell r="I292">
            <v>94710.905660377</v>
          </cell>
        </row>
        <row r="293">
          <cell r="D293">
            <v>10890</v>
          </cell>
          <cell r="E293">
            <v>2258</v>
          </cell>
          <cell r="H293">
            <v>94464.742791551995</v>
          </cell>
          <cell r="I293">
            <v>90556.788308236995</v>
          </cell>
        </row>
        <row r="294">
          <cell r="D294">
            <v>8868</v>
          </cell>
          <cell r="E294">
            <v>512</v>
          </cell>
          <cell r="H294">
            <v>89888.046233649002</v>
          </cell>
          <cell r="I294">
            <v>84130.728515625</v>
          </cell>
        </row>
        <row r="295">
          <cell r="D295">
            <v>6188</v>
          </cell>
          <cell r="E295">
            <v>743</v>
          </cell>
          <cell r="H295">
            <v>87488.211895910994</v>
          </cell>
          <cell r="I295">
            <v>88417.865410497994</v>
          </cell>
        </row>
        <row r="296">
          <cell r="D296">
            <v>520</v>
          </cell>
          <cell r="E296">
            <v>250</v>
          </cell>
          <cell r="H296">
            <v>66835.242774565995</v>
          </cell>
          <cell r="I296">
            <v>62183.544000000002</v>
          </cell>
        </row>
        <row r="297">
          <cell r="D297">
            <v>1331</v>
          </cell>
          <cell r="E297">
            <v>593</v>
          </cell>
          <cell r="H297">
            <v>76727.971450038007</v>
          </cell>
          <cell r="I297">
            <v>76494.510135135002</v>
          </cell>
        </row>
        <row r="298">
          <cell r="D298">
            <v>1484</v>
          </cell>
          <cell r="E298">
            <v>712</v>
          </cell>
          <cell r="H298">
            <v>90915.539757412</v>
          </cell>
          <cell r="I298">
            <v>88512.223314607007</v>
          </cell>
        </row>
        <row r="299">
          <cell r="D299">
            <v>2548</v>
          </cell>
          <cell r="E299">
            <v>1339</v>
          </cell>
          <cell r="H299">
            <v>49446.618467583001</v>
          </cell>
          <cell r="I299">
            <v>49522.510845176002</v>
          </cell>
        </row>
        <row r="300">
          <cell r="D300">
            <v>2115</v>
          </cell>
          <cell r="E300">
            <v>1375</v>
          </cell>
          <cell r="H300">
            <v>72343.040189124993</v>
          </cell>
          <cell r="I300">
            <v>72528.298398836007</v>
          </cell>
        </row>
        <row r="301">
          <cell r="D301">
            <v>328</v>
          </cell>
          <cell r="E301">
            <v>73</v>
          </cell>
          <cell r="H301">
            <v>85001.027439023994</v>
          </cell>
          <cell r="I301">
            <v>79879.698630137005</v>
          </cell>
        </row>
        <row r="302">
          <cell r="D302">
            <v>81</v>
          </cell>
          <cell r="E302">
            <v>30</v>
          </cell>
          <cell r="H302">
            <v>91615.592592593006</v>
          </cell>
          <cell r="I302">
            <v>91630.666666667006</v>
          </cell>
        </row>
        <row r="303">
          <cell r="D303">
            <v>47</v>
          </cell>
          <cell r="E303">
            <v>81</v>
          </cell>
          <cell r="H303">
            <v>31061.212765957</v>
          </cell>
          <cell r="I303">
            <v>32020.333333333001</v>
          </cell>
        </row>
        <row r="304">
          <cell r="D304">
            <v>5170</v>
          </cell>
          <cell r="E304">
            <v>578</v>
          </cell>
          <cell r="H304">
            <v>104159.27852998101</v>
          </cell>
          <cell r="I304">
            <v>109389.652249135</v>
          </cell>
        </row>
        <row r="305">
          <cell r="D305">
            <v>761</v>
          </cell>
          <cell r="E305">
            <v>619</v>
          </cell>
          <cell r="H305">
            <v>50232.096052631998</v>
          </cell>
          <cell r="I305">
            <v>49991.786752827</v>
          </cell>
        </row>
        <row r="306">
          <cell r="D306">
            <v>392</v>
          </cell>
          <cell r="E306">
            <v>18</v>
          </cell>
          <cell r="H306">
            <v>102497.737244898</v>
          </cell>
          <cell r="I306">
            <v>106970.055555556</v>
          </cell>
        </row>
        <row r="307">
          <cell r="D307">
            <v>167</v>
          </cell>
          <cell r="E307">
            <v>40</v>
          </cell>
          <cell r="H307">
            <v>83913.479041915998</v>
          </cell>
          <cell r="I307">
            <v>89861.45</v>
          </cell>
        </row>
        <row r="308">
          <cell r="D308">
            <v>109</v>
          </cell>
          <cell r="E308">
            <v>67</v>
          </cell>
          <cell r="H308">
            <v>117225.31192660599</v>
          </cell>
          <cell r="I308">
            <v>113741.179104478</v>
          </cell>
        </row>
        <row r="309">
          <cell r="D309">
            <v>625</v>
          </cell>
          <cell r="E309">
            <v>237</v>
          </cell>
          <cell r="H309">
            <v>86433.107199999999</v>
          </cell>
          <cell r="I309">
            <v>84397.796610168996</v>
          </cell>
        </row>
        <row r="310">
          <cell r="D310">
            <v>67</v>
          </cell>
          <cell r="E310">
            <v>42</v>
          </cell>
          <cell r="H310">
            <v>57978.611940299001</v>
          </cell>
          <cell r="I310">
            <v>55100.785714286001</v>
          </cell>
        </row>
        <row r="311">
          <cell r="D311">
            <v>1208</v>
          </cell>
          <cell r="E311">
            <v>225</v>
          </cell>
          <cell r="H311">
            <v>88950.673841059994</v>
          </cell>
          <cell r="I311">
            <v>84031.506666667003</v>
          </cell>
        </row>
        <row r="312">
          <cell r="D312">
            <v>519</v>
          </cell>
          <cell r="E312">
            <v>397</v>
          </cell>
          <cell r="H312">
            <v>52031.256756757</v>
          </cell>
          <cell r="I312">
            <v>50636.541561712998</v>
          </cell>
        </row>
        <row r="313">
          <cell r="D313">
            <v>12801</v>
          </cell>
          <cell r="E313">
            <v>2328</v>
          </cell>
          <cell r="H313">
            <v>132749.26646355799</v>
          </cell>
          <cell r="I313">
            <v>137970.434707904</v>
          </cell>
        </row>
        <row r="314">
          <cell r="D314">
            <v>119</v>
          </cell>
          <cell r="E314">
            <v>29</v>
          </cell>
          <cell r="H314">
            <v>66962.226890756006</v>
          </cell>
          <cell r="I314">
            <v>71863.655172414001</v>
          </cell>
        </row>
        <row r="315">
          <cell r="D315">
            <v>2297</v>
          </cell>
          <cell r="E315">
            <v>64</v>
          </cell>
          <cell r="H315">
            <v>119499.889471385</v>
          </cell>
          <cell r="I315">
            <v>123208.875</v>
          </cell>
        </row>
        <row r="316">
          <cell r="D316">
            <v>399</v>
          </cell>
          <cell r="E316">
            <v>18</v>
          </cell>
          <cell r="H316">
            <v>74441.876262626</v>
          </cell>
          <cell r="I316">
            <v>72213.388888889007</v>
          </cell>
        </row>
        <row r="317">
          <cell r="D317">
            <v>370</v>
          </cell>
          <cell r="E317">
            <v>93</v>
          </cell>
          <cell r="H317">
            <v>168249.83513513501</v>
          </cell>
          <cell r="I317">
            <v>166048.37634408599</v>
          </cell>
        </row>
        <row r="318">
          <cell r="D318">
            <v>41868</v>
          </cell>
          <cell r="E318">
            <v>11619</v>
          </cell>
          <cell r="H318">
            <v>111691.32364679201</v>
          </cell>
          <cell r="I318">
            <v>114400.81040124</v>
          </cell>
        </row>
        <row r="319">
          <cell r="D319">
            <v>1844</v>
          </cell>
          <cell r="E319">
            <v>1323</v>
          </cell>
          <cell r="H319">
            <v>93740.29842817389</v>
          </cell>
          <cell r="I319">
            <v>84268.632977000278</v>
          </cell>
        </row>
      </sheetData>
      <sheetData sheetId="5">
        <row r="8">
          <cell r="A8" t="str">
            <v>0007-CORRECTIONAL OFFICER</v>
          </cell>
          <cell r="B8">
            <v>257</v>
          </cell>
          <cell r="C8">
            <v>7.2800407908900347E-3</v>
          </cell>
          <cell r="D8">
            <v>209</v>
          </cell>
          <cell r="E8">
            <v>48</v>
          </cell>
          <cell r="F8">
            <v>0.1867704280155642</v>
          </cell>
          <cell r="G8">
            <v>56275.095085187662</v>
          </cell>
          <cell r="H8">
            <v>56640.145631068001</v>
          </cell>
          <cell r="I8">
            <v>54685.604166666999</v>
          </cell>
        </row>
        <row r="9">
          <cell r="A9" t="str">
            <v>0018-SAFETY AND OCCUPATIONAL HEALTH MANAGEMENT</v>
          </cell>
          <cell r="B9">
            <v>154</v>
          </cell>
          <cell r="C9">
            <v>4.362359073140332E-3</v>
          </cell>
          <cell r="D9">
            <v>123</v>
          </cell>
          <cell r="E9">
            <v>31</v>
          </cell>
          <cell r="F9">
            <v>0.20129870129870131</v>
          </cell>
          <cell r="G9">
            <v>94115.129870129938</v>
          </cell>
          <cell r="H9">
            <v>93488.780487804994</v>
          </cell>
          <cell r="I9">
            <v>96600.322580645006</v>
          </cell>
        </row>
        <row r="10">
          <cell r="A10" t="str">
            <v>0080-SECURITY ADMINISTRATION</v>
          </cell>
          <cell r="B10">
            <v>452</v>
          </cell>
          <cell r="C10">
            <v>1.2803807149736559E-2</v>
          </cell>
          <cell r="D10">
            <v>287</v>
          </cell>
          <cell r="E10">
            <v>165</v>
          </cell>
          <cell r="F10">
            <v>0.36504424778761063</v>
          </cell>
          <cell r="G10">
            <v>95862.349557521869</v>
          </cell>
          <cell r="H10">
            <v>97924.351916376007</v>
          </cell>
          <cell r="I10">
            <v>92275.715151515004</v>
          </cell>
        </row>
        <row r="11">
          <cell r="A11" t="str">
            <v>0081-FIRE PROTECTION AND PREVENTION</v>
          </cell>
          <cell r="B11">
            <v>221</v>
          </cell>
          <cell r="C11">
            <v>6.2602685400260606E-3</v>
          </cell>
          <cell r="D11">
            <v>203</v>
          </cell>
          <cell r="E11">
            <v>18</v>
          </cell>
          <cell r="F11">
            <v>8.1447963800904979E-2</v>
          </cell>
          <cell r="G11">
            <v>54169.048743336098</v>
          </cell>
          <cell r="H11">
            <v>54644.772277228003</v>
          </cell>
          <cell r="I11">
            <v>48803.944444444001</v>
          </cell>
        </row>
        <row r="12">
          <cell r="A12" t="str">
            <v>0083-POLICE</v>
          </cell>
          <cell r="B12">
            <v>283</v>
          </cell>
          <cell r="C12">
            <v>8.0165429720695704E-3</v>
          </cell>
          <cell r="D12">
            <v>253</v>
          </cell>
          <cell r="E12">
            <v>30</v>
          </cell>
          <cell r="F12">
            <v>0.10600706713780919</v>
          </cell>
          <cell r="G12">
            <v>64339.855123674781</v>
          </cell>
          <cell r="H12">
            <v>64014.328063241002</v>
          </cell>
          <cell r="I12">
            <v>67085.133333332997</v>
          </cell>
        </row>
        <row r="13">
          <cell r="A13" t="str">
            <v>0085-SECURITY GUARD</v>
          </cell>
          <cell r="B13">
            <v>113</v>
          </cell>
          <cell r="C13">
            <v>3.2009517874341397E-3</v>
          </cell>
          <cell r="D13">
            <v>100</v>
          </cell>
          <cell r="E13">
            <v>13</v>
          </cell>
          <cell r="F13">
            <v>0.11504424778761062</v>
          </cell>
          <cell r="G13">
            <v>46485.575221238949</v>
          </cell>
          <cell r="H13">
            <v>46348.88</v>
          </cell>
          <cell r="I13">
            <v>47537.076923077002</v>
          </cell>
        </row>
        <row r="14">
          <cell r="A14" t="str">
            <v>0086-SECURITY CLERICAL AND ASSISTANCE</v>
          </cell>
          <cell r="B14">
            <v>100</v>
          </cell>
          <cell r="C14">
            <v>2.8327006968443713E-3</v>
          </cell>
          <cell r="D14">
            <v>46</v>
          </cell>
          <cell r="E14">
            <v>54</v>
          </cell>
          <cell r="F14">
            <v>0.54</v>
          </cell>
          <cell r="G14">
            <v>46668.35</v>
          </cell>
          <cell r="H14">
            <v>46687.782608695998</v>
          </cell>
          <cell r="I14">
            <v>46651.796296296001</v>
          </cell>
        </row>
        <row r="15">
          <cell r="A15" t="str">
            <v>0101-SOCIAL SCIENCE</v>
          </cell>
          <cell r="B15">
            <v>242</v>
          </cell>
          <cell r="C15">
            <v>6.8551356863633785E-3</v>
          </cell>
          <cell r="D15">
            <v>83</v>
          </cell>
          <cell r="E15">
            <v>159</v>
          </cell>
          <cell r="F15">
            <v>0.65702479338842978</v>
          </cell>
          <cell r="G15">
            <v>84863.578512396605</v>
          </cell>
          <cell r="H15">
            <v>83109.024096385998</v>
          </cell>
          <cell r="I15">
            <v>85779.477987421007</v>
          </cell>
        </row>
        <row r="16">
          <cell r="A16" t="str">
            <v>0105-SOCIAL INSURANCE ADMINISTRATION</v>
          </cell>
          <cell r="B16">
            <v>344</v>
          </cell>
          <cell r="C16">
            <v>9.7444903971446381E-3</v>
          </cell>
          <cell r="D16">
            <v>121</v>
          </cell>
          <cell r="E16">
            <v>223</v>
          </cell>
          <cell r="F16">
            <v>0.64825581395348841</v>
          </cell>
          <cell r="G16">
            <v>83418.73837209311</v>
          </cell>
          <cell r="H16">
            <v>81194.264462809995</v>
          </cell>
          <cell r="I16">
            <v>84625.739910314005</v>
          </cell>
        </row>
        <row r="17">
          <cell r="A17" t="str">
            <v>0132-INTELLIGENCE</v>
          </cell>
          <cell r="B17">
            <v>379</v>
          </cell>
          <cell r="C17">
            <v>1.0735935641040167E-2</v>
          </cell>
          <cell r="D17">
            <v>215</v>
          </cell>
          <cell r="E17">
            <v>164</v>
          </cell>
          <cell r="F17">
            <v>0.43271767810026385</v>
          </cell>
          <cell r="G17">
            <v>110856.29287598941</v>
          </cell>
          <cell r="H17">
            <v>115482.362790698</v>
          </cell>
          <cell r="I17">
            <v>104791.62804878</v>
          </cell>
        </row>
        <row r="18">
          <cell r="A18" t="str">
            <v>0180-PSYCHOLOGY</v>
          </cell>
          <cell r="B18">
            <v>124</v>
          </cell>
          <cell r="C18">
            <v>3.5125488640870206E-3</v>
          </cell>
          <cell r="D18">
            <v>37</v>
          </cell>
          <cell r="E18">
            <v>87</v>
          </cell>
          <cell r="F18">
            <v>0.70161290322580649</v>
          </cell>
          <cell r="G18">
            <v>113031.63709677452</v>
          </cell>
          <cell r="H18">
            <v>118317.62162162201</v>
          </cell>
          <cell r="I18">
            <v>110783.574712644</v>
          </cell>
        </row>
        <row r="19">
          <cell r="A19" t="str">
            <v>0185-SOCIAL WORK</v>
          </cell>
          <cell r="B19">
            <v>272</v>
          </cell>
          <cell r="C19">
            <v>7.7049458954166899E-3</v>
          </cell>
          <cell r="D19">
            <v>58</v>
          </cell>
          <cell r="E19">
            <v>214</v>
          </cell>
          <cell r="F19">
            <v>0.78676470588235292</v>
          </cell>
          <cell r="G19">
            <v>86523.077205882233</v>
          </cell>
          <cell r="H19">
            <v>83795.982758621001</v>
          </cell>
          <cell r="I19">
            <v>87262.196261681995</v>
          </cell>
        </row>
        <row r="20">
          <cell r="A20" t="str">
            <v>0201-HUMAN RESOURCES MANAGEMENT</v>
          </cell>
          <cell r="B20">
            <v>929</v>
          </cell>
          <cell r="C20">
            <v>2.6315789473684209E-2</v>
          </cell>
          <cell r="D20">
            <v>275</v>
          </cell>
          <cell r="E20">
            <v>654</v>
          </cell>
          <cell r="F20">
            <v>0.70398277717976321</v>
          </cell>
          <cell r="G20">
            <v>92504.532831001328</v>
          </cell>
          <cell r="H20">
            <v>94541.152727273002</v>
          </cell>
          <cell r="I20">
            <v>91648.155963302997</v>
          </cell>
        </row>
        <row r="21">
          <cell r="A21" t="str">
            <v>0203-HUMAN RESOURCES ASSISTANCE</v>
          </cell>
          <cell r="B21">
            <v>235</v>
          </cell>
          <cell r="C21">
            <v>6.6568466375842728E-3</v>
          </cell>
          <cell r="D21">
            <v>71</v>
          </cell>
          <cell r="E21">
            <v>164</v>
          </cell>
          <cell r="F21">
            <v>0.69787234042553192</v>
          </cell>
          <cell r="G21">
            <v>47222.753191489421</v>
          </cell>
          <cell r="H21">
            <v>47267.718309859003</v>
          </cell>
          <cell r="I21">
            <v>47203.286585365997</v>
          </cell>
        </row>
        <row r="22">
          <cell r="A22" t="str">
            <v>0260-EQUAL EMPLOYMENT OPPORTUNITY</v>
          </cell>
          <cell r="B22">
            <v>123</v>
          </cell>
          <cell r="C22">
            <v>3.4842218571185767E-3</v>
          </cell>
          <cell r="D22">
            <v>30</v>
          </cell>
          <cell r="E22">
            <v>93</v>
          </cell>
          <cell r="F22">
            <v>0.75609756097560976</v>
          </cell>
          <cell r="G22">
            <v>108713.25203252048</v>
          </cell>
          <cell r="H22">
            <v>113514.83333333299</v>
          </cell>
          <cell r="I22">
            <v>107164.35483871</v>
          </cell>
        </row>
        <row r="23">
          <cell r="A23" t="str">
            <v>0301-MISCELLANEOUS ADMINISTRATION AND PROGRAM</v>
          </cell>
          <cell r="B23">
            <v>2033</v>
          </cell>
          <cell r="C23">
            <v>5.7588805166846072E-2</v>
          </cell>
          <cell r="D23">
            <v>943</v>
          </cell>
          <cell r="E23">
            <v>1090</v>
          </cell>
          <cell r="F23">
            <v>0.53615346778160355</v>
          </cell>
          <cell r="G23">
            <v>97296.221595860028</v>
          </cell>
          <cell r="H23">
            <v>99615.689691816995</v>
          </cell>
          <cell r="I23">
            <v>95289.5625</v>
          </cell>
        </row>
        <row r="24">
          <cell r="A24" t="str">
            <v>0303-MISCELLANEOUS CLERK AND ASSISTANT</v>
          </cell>
          <cell r="B24">
            <v>824</v>
          </cell>
          <cell r="C24">
            <v>2.3341453741997621E-2</v>
          </cell>
          <cell r="D24">
            <v>216</v>
          </cell>
          <cell r="E24">
            <v>608</v>
          </cell>
          <cell r="F24">
            <v>0.73786407766990292</v>
          </cell>
          <cell r="G24">
            <v>49544.926811921396</v>
          </cell>
          <cell r="H24">
            <v>48965.693023255997</v>
          </cell>
          <cell r="I24">
            <v>49750.707236841998</v>
          </cell>
        </row>
        <row r="25">
          <cell r="A25" t="str">
            <v>0318-SECRETARY</v>
          </cell>
          <cell r="B25">
            <v>239</v>
          </cell>
          <cell r="C25">
            <v>6.7701546654580476E-3</v>
          </cell>
          <cell r="D25">
            <v>29</v>
          </cell>
          <cell r="E25">
            <v>210</v>
          </cell>
          <cell r="F25">
            <v>0.87866108786610875</v>
          </cell>
          <cell r="G25">
            <v>54294.108786610625</v>
          </cell>
          <cell r="H25">
            <v>52694.448275862</v>
          </cell>
          <cell r="I25">
            <v>54515.014285714002</v>
          </cell>
        </row>
        <row r="26">
          <cell r="A26" t="str">
            <v>0340-PROGRAM MANAGEMENT</v>
          </cell>
          <cell r="B26">
            <v>298</v>
          </cell>
          <cell r="C26">
            <v>8.4414480765962266E-3</v>
          </cell>
          <cell r="D26">
            <v>162</v>
          </cell>
          <cell r="E26">
            <v>136</v>
          </cell>
          <cell r="F26">
            <v>0.4563758389261745</v>
          </cell>
          <cell r="G26">
            <v>138325.19798657714</v>
          </cell>
          <cell r="H26">
            <v>135879.82098765401</v>
          </cell>
          <cell r="I26">
            <v>141238.07352941201</v>
          </cell>
        </row>
        <row r="27">
          <cell r="A27" t="str">
            <v>0341-ADMINISTRATIVE OFFICER</v>
          </cell>
          <cell r="B27">
            <v>169</v>
          </cell>
          <cell r="C27">
            <v>4.7872641776669873E-3</v>
          </cell>
          <cell r="D27">
            <v>42</v>
          </cell>
          <cell r="E27">
            <v>127</v>
          </cell>
          <cell r="F27">
            <v>0.75147928994082835</v>
          </cell>
          <cell r="G27">
            <v>93671.147928994265</v>
          </cell>
          <cell r="H27">
            <v>99064.928571429002</v>
          </cell>
          <cell r="I27">
            <v>91887.377952755996</v>
          </cell>
        </row>
        <row r="28">
          <cell r="A28" t="str">
            <v>0343-MANAGEMENT AND PROGRAM ANALYSIS</v>
          </cell>
          <cell r="B28">
            <v>1929</v>
          </cell>
          <cell r="C28">
            <v>5.4642796442127925E-2</v>
          </cell>
          <cell r="D28">
            <v>755</v>
          </cell>
          <cell r="E28">
            <v>1174</v>
          </cell>
          <cell r="F28">
            <v>0.60860549507516848</v>
          </cell>
          <cell r="G28">
            <v>104665.51788491456</v>
          </cell>
          <cell r="H28">
            <v>107068.358940397</v>
          </cell>
          <cell r="I28">
            <v>103120.249574106</v>
          </cell>
        </row>
        <row r="29">
          <cell r="A29" t="str">
            <v>0346-LOGISTICS MANAGEMENT</v>
          </cell>
          <cell r="B29">
            <v>479</v>
          </cell>
          <cell r="C29">
            <v>1.3568636337884538E-2</v>
          </cell>
          <cell r="D29">
            <v>316</v>
          </cell>
          <cell r="E29">
            <v>163</v>
          </cell>
          <cell r="F29">
            <v>0.34029227557411273</v>
          </cell>
          <cell r="G29">
            <v>96830.584551148218</v>
          </cell>
          <cell r="H29">
            <v>98386.177215189993</v>
          </cell>
          <cell r="I29">
            <v>93814.834355828003</v>
          </cell>
        </row>
        <row r="30">
          <cell r="A30" t="str">
            <v>0391-TELECOMMUNICATIONS</v>
          </cell>
          <cell r="B30">
            <v>141</v>
          </cell>
          <cell r="C30">
            <v>3.9941079825505637E-3</v>
          </cell>
          <cell r="D30">
            <v>118</v>
          </cell>
          <cell r="E30">
            <v>23</v>
          </cell>
          <cell r="F30">
            <v>0.16312056737588654</v>
          </cell>
          <cell r="G30">
            <v>99347.531914893902</v>
          </cell>
          <cell r="H30">
            <v>99217.364406780005</v>
          </cell>
          <cell r="I30">
            <v>100015.347826087</v>
          </cell>
        </row>
        <row r="31">
          <cell r="A31" t="str">
            <v>0401-GENERAL NATURAL RESOURCES MANAGEMENT AND BIOLOGICAL SCIENCES</v>
          </cell>
          <cell r="B31">
            <v>356</v>
          </cell>
          <cell r="C31">
            <v>1.0084414480765962E-2</v>
          </cell>
          <cell r="D31">
            <v>181</v>
          </cell>
          <cell r="E31">
            <v>175</v>
          </cell>
          <cell r="F31">
            <v>0.49157303370786515</v>
          </cell>
          <cell r="G31">
            <v>93213.491573033694</v>
          </cell>
          <cell r="H31">
            <v>91291.668508286995</v>
          </cell>
          <cell r="I31">
            <v>95201.205714285999</v>
          </cell>
        </row>
        <row r="32">
          <cell r="A32" t="str">
            <v>0457-SOIL CONSERVATION</v>
          </cell>
          <cell r="B32">
            <v>103</v>
          </cell>
          <cell r="C32">
            <v>2.9176817177497026E-3</v>
          </cell>
          <cell r="D32">
            <v>58</v>
          </cell>
          <cell r="E32">
            <v>45</v>
          </cell>
          <cell r="F32">
            <v>0.43689320388349512</v>
          </cell>
          <cell r="G32">
            <v>68849.611650485313</v>
          </cell>
          <cell r="H32">
            <v>72425.775862069</v>
          </cell>
          <cell r="I32">
            <v>64240.333333333001</v>
          </cell>
        </row>
        <row r="33">
          <cell r="A33" t="str">
            <v>0462-FORESTRY TECHNICIAN</v>
          </cell>
          <cell r="B33">
            <v>200</v>
          </cell>
          <cell r="C33">
            <v>5.6654013936887427E-3</v>
          </cell>
          <cell r="D33">
            <v>181</v>
          </cell>
          <cell r="E33">
            <v>19</v>
          </cell>
          <cell r="F33">
            <v>9.5000000000000001E-2</v>
          </cell>
          <cell r="G33">
            <v>50581.795000000129</v>
          </cell>
          <cell r="H33">
            <v>50789.187845303997</v>
          </cell>
          <cell r="I33">
            <v>48606.105263158002</v>
          </cell>
        </row>
        <row r="34">
          <cell r="A34" t="str">
            <v>0501-FINANCIAL ADMINISTRATION AND PROGRAM</v>
          </cell>
          <cell r="B34">
            <v>600</v>
          </cell>
          <cell r="C34">
            <v>1.6996204181066229E-2</v>
          </cell>
          <cell r="D34">
            <v>212</v>
          </cell>
          <cell r="E34">
            <v>388</v>
          </cell>
          <cell r="F34">
            <v>0.64666666666666661</v>
          </cell>
          <cell r="G34">
            <v>94212.933333333509</v>
          </cell>
          <cell r="H34">
            <v>98882.603773584997</v>
          </cell>
          <cell r="I34">
            <v>91661.463917525994</v>
          </cell>
        </row>
        <row r="35">
          <cell r="A35" t="str">
            <v>0503-FINANCIAL CLERICAL AND ASSISTANCE</v>
          </cell>
          <cell r="B35">
            <v>123</v>
          </cell>
          <cell r="C35">
            <v>3.4842218571185767E-3</v>
          </cell>
          <cell r="D35">
            <v>34</v>
          </cell>
          <cell r="E35">
            <v>89</v>
          </cell>
          <cell r="F35">
            <v>0.72357723577235777</v>
          </cell>
          <cell r="G35">
            <v>50208.99186991882</v>
          </cell>
          <cell r="H35">
            <v>52467.588235294003</v>
          </cell>
          <cell r="I35">
            <v>49346.157303371001</v>
          </cell>
        </row>
        <row r="36">
          <cell r="A36" t="str">
            <v>0510-ACCOUNTING</v>
          </cell>
          <cell r="B36">
            <v>217</v>
          </cell>
          <cell r="C36">
            <v>6.1469605121522858E-3</v>
          </cell>
          <cell r="D36">
            <v>95</v>
          </cell>
          <cell r="E36">
            <v>122</v>
          </cell>
          <cell r="F36">
            <v>0.56221198156682028</v>
          </cell>
          <cell r="G36">
            <v>104509.05529953928</v>
          </cell>
          <cell r="H36">
            <v>109796.863157895</v>
          </cell>
          <cell r="I36">
            <v>100391.5</v>
          </cell>
        </row>
        <row r="37">
          <cell r="A37" t="str">
            <v>0511-AUDITING</v>
          </cell>
          <cell r="B37">
            <v>266</v>
          </cell>
          <cell r="C37">
            <v>7.5349838536060282E-3</v>
          </cell>
          <cell r="D37">
            <v>105</v>
          </cell>
          <cell r="E37">
            <v>161</v>
          </cell>
          <cell r="F37">
            <v>0.60526315789473684</v>
          </cell>
          <cell r="G37">
            <v>99928.530075187853</v>
          </cell>
          <cell r="H37">
            <v>95720.495238094998</v>
          </cell>
          <cell r="I37">
            <v>102672.90062111799</v>
          </cell>
        </row>
        <row r="38">
          <cell r="A38" t="str">
            <v>0560-BUDGET ANALYSIS</v>
          </cell>
          <cell r="B38">
            <v>363</v>
          </cell>
          <cell r="C38">
            <v>1.0282703529545068E-2</v>
          </cell>
          <cell r="D38">
            <v>142</v>
          </cell>
          <cell r="E38">
            <v>221</v>
          </cell>
          <cell r="F38">
            <v>0.60881542699724522</v>
          </cell>
          <cell r="G38">
            <v>94439.278236914659</v>
          </cell>
          <cell r="H38">
            <v>95367.063380281994</v>
          </cell>
          <cell r="I38">
            <v>93843.144796380002</v>
          </cell>
        </row>
        <row r="39">
          <cell r="A39" t="str">
            <v>0601-GENERAL HEALTH SCIENCE</v>
          </cell>
          <cell r="B39">
            <v>137</v>
          </cell>
          <cell r="C39">
            <v>3.8807999546767889E-3</v>
          </cell>
          <cell r="D39">
            <v>54</v>
          </cell>
          <cell r="E39">
            <v>83</v>
          </cell>
          <cell r="F39">
            <v>0.6058394160583942</v>
          </cell>
          <cell r="G39">
            <v>106889.13868613116</v>
          </cell>
          <cell r="H39">
            <v>106757.18518518499</v>
          </cell>
          <cell r="I39">
            <v>106974.98795180699</v>
          </cell>
        </row>
        <row r="40">
          <cell r="A40" t="str">
            <v>0602-MEDICAL OFFICER</v>
          </cell>
          <cell r="B40">
            <v>218</v>
          </cell>
          <cell r="C40">
            <v>6.1752875191207297E-3</v>
          </cell>
          <cell r="D40">
            <v>104</v>
          </cell>
          <cell r="E40">
            <v>114</v>
          </cell>
          <cell r="F40">
            <v>0.52293577981651373</v>
          </cell>
          <cell r="G40">
            <v>261052.0000000002</v>
          </cell>
          <cell r="H40">
            <v>269859.57692307699</v>
          </cell>
          <cell r="I40">
            <v>253017.01754386001</v>
          </cell>
        </row>
        <row r="41">
          <cell r="A41" t="str">
            <v>0610-NURSE</v>
          </cell>
          <cell r="B41">
            <v>1029</v>
          </cell>
          <cell r="C41">
            <v>2.9148490170528583E-2</v>
          </cell>
          <cell r="D41">
            <v>187</v>
          </cell>
          <cell r="E41">
            <v>842</v>
          </cell>
          <cell r="F41">
            <v>0.81827016520894069</v>
          </cell>
          <cell r="G41">
            <v>96677.334305150856</v>
          </cell>
          <cell r="H41">
            <v>94354.866310159996</v>
          </cell>
          <cell r="I41">
            <v>97193.131828979007</v>
          </cell>
        </row>
        <row r="42">
          <cell r="A42" t="str">
            <v>0620-PRACTICAL NURSE</v>
          </cell>
          <cell r="B42">
            <v>257</v>
          </cell>
          <cell r="C42">
            <v>7.2800407908900347E-3</v>
          </cell>
          <cell r="D42">
            <v>48</v>
          </cell>
          <cell r="E42">
            <v>209</v>
          </cell>
          <cell r="F42">
            <v>0.8132295719844358</v>
          </cell>
          <cell r="G42">
            <v>55331.183462095112</v>
          </cell>
          <cell r="H42">
            <v>57166.9375</v>
          </cell>
          <cell r="I42">
            <v>54909.574879227002</v>
          </cell>
        </row>
        <row r="43">
          <cell r="A43" t="str">
            <v>0621-NURSING ASSISTANT</v>
          </cell>
          <cell r="B43">
            <v>140</v>
          </cell>
          <cell r="C43">
            <v>3.9657809755821198E-3</v>
          </cell>
          <cell r="D43">
            <v>31</v>
          </cell>
          <cell r="E43">
            <v>109</v>
          </cell>
          <cell r="F43">
            <v>0.77857142857142858</v>
          </cell>
          <cell r="G43">
            <v>40935.546031745733</v>
          </cell>
          <cell r="H43">
            <v>42616.612903226</v>
          </cell>
          <cell r="I43">
            <v>40457.444444444001</v>
          </cell>
        </row>
        <row r="44">
          <cell r="A44" t="str">
            <v>0640-HEALTH AID AND TECHNICIAN</v>
          </cell>
          <cell r="B44">
            <v>199</v>
          </cell>
          <cell r="C44">
            <v>5.6370743867202987E-3</v>
          </cell>
          <cell r="D44">
            <v>75</v>
          </cell>
          <cell r="E44">
            <v>124</v>
          </cell>
          <cell r="F44">
            <v>0.62311557788944727</v>
          </cell>
          <cell r="G44">
            <v>50733.160804020306</v>
          </cell>
          <cell r="H44">
            <v>53364.12</v>
          </cell>
          <cell r="I44">
            <v>49141.854838710002</v>
          </cell>
        </row>
        <row r="45">
          <cell r="A45" t="str">
            <v>0660-PHARMACIST</v>
          </cell>
          <cell r="B45">
            <v>127</v>
          </cell>
          <cell r="C45">
            <v>3.5975298849923519E-3</v>
          </cell>
          <cell r="D45">
            <v>41</v>
          </cell>
          <cell r="E45">
            <v>86</v>
          </cell>
          <cell r="F45">
            <v>0.67716535433070868</v>
          </cell>
          <cell r="G45">
            <v>134789.02362204736</v>
          </cell>
          <cell r="H45">
            <v>138837.29268292701</v>
          </cell>
          <cell r="I45">
            <v>132859.034883721</v>
          </cell>
        </row>
        <row r="46">
          <cell r="A46" t="str">
            <v>0661-PHARMACY TECHNICIAN</v>
          </cell>
          <cell r="B46">
            <v>103</v>
          </cell>
          <cell r="C46">
            <v>2.9176817177497026E-3</v>
          </cell>
          <cell r="D46">
            <v>23</v>
          </cell>
          <cell r="E46">
            <v>80</v>
          </cell>
          <cell r="F46">
            <v>0.77669902912621358</v>
          </cell>
          <cell r="G46">
            <v>48019.970873786464</v>
          </cell>
          <cell r="H46">
            <v>52105.739130435002</v>
          </cell>
          <cell r="I46">
            <v>46845.3125</v>
          </cell>
        </row>
        <row r="47">
          <cell r="A47" t="str">
            <v>0671-HEALTH SYSTEM SPECIALIST</v>
          </cell>
          <cell r="B47">
            <v>144</v>
          </cell>
          <cell r="C47">
            <v>4.0790890034558946E-3</v>
          </cell>
          <cell r="D47">
            <v>51</v>
          </cell>
          <cell r="E47">
            <v>93</v>
          </cell>
          <cell r="F47">
            <v>0.64583333333333337</v>
          </cell>
          <cell r="G47">
            <v>88821.784722222554</v>
          </cell>
          <cell r="H47">
            <v>89736.960784313997</v>
          </cell>
          <cell r="I47">
            <v>88319.913978494995</v>
          </cell>
        </row>
        <row r="48">
          <cell r="A48" t="str">
            <v>0679-MEDICAL SUPPORT ASSISTANCE</v>
          </cell>
          <cell r="B48">
            <v>573</v>
          </cell>
          <cell r="C48">
            <v>1.6231374992918247E-2</v>
          </cell>
          <cell r="D48">
            <v>142</v>
          </cell>
          <cell r="E48">
            <v>431</v>
          </cell>
          <cell r="F48">
            <v>0.75218150087260038</v>
          </cell>
          <cell r="G48">
            <v>44214.68935427539</v>
          </cell>
          <cell r="H48">
            <v>44709.260563379998</v>
          </cell>
          <cell r="I48">
            <v>44051.744779581997</v>
          </cell>
        </row>
        <row r="49">
          <cell r="A49" t="str">
            <v>0801-GENERAL ENGINEERING</v>
          </cell>
          <cell r="B49">
            <v>545</v>
          </cell>
          <cell r="C49">
            <v>1.5438218797801825E-2</v>
          </cell>
          <cell r="D49">
            <v>397</v>
          </cell>
          <cell r="E49">
            <v>148</v>
          </cell>
          <cell r="F49">
            <v>0.27155963302752295</v>
          </cell>
          <cell r="G49">
            <v>120164.57064220154</v>
          </cell>
          <cell r="H49">
            <v>119666.818639798</v>
          </cell>
          <cell r="I49">
            <v>121499.75675675699</v>
          </cell>
        </row>
        <row r="50">
          <cell r="A50" t="str">
            <v>0802-ENGINEERING TECHNICAL</v>
          </cell>
          <cell r="B50">
            <v>296</v>
          </cell>
          <cell r="C50">
            <v>8.3847940626593388E-3</v>
          </cell>
          <cell r="D50">
            <v>251</v>
          </cell>
          <cell r="E50">
            <v>45</v>
          </cell>
          <cell r="F50">
            <v>0.15202702702702703</v>
          </cell>
          <cell r="G50">
            <v>83472.304054053908</v>
          </cell>
          <cell r="H50">
            <v>84252.701195218993</v>
          </cell>
          <cell r="I50">
            <v>79119.422222221998</v>
          </cell>
        </row>
        <row r="51">
          <cell r="A51" t="str">
            <v>0810-CIVIL ENGINEERING</v>
          </cell>
          <cell r="B51">
            <v>211</v>
          </cell>
          <cell r="C51">
            <v>5.976998470341624E-3</v>
          </cell>
          <cell r="D51">
            <v>147</v>
          </cell>
          <cell r="E51">
            <v>64</v>
          </cell>
          <cell r="F51">
            <v>0.30331753554502372</v>
          </cell>
          <cell r="G51">
            <v>95063.236966824959</v>
          </cell>
          <cell r="H51">
            <v>95053.272108844001</v>
          </cell>
          <cell r="I51">
            <v>95086.125</v>
          </cell>
        </row>
        <row r="52">
          <cell r="A52" t="str">
            <v>0830-MECHANICAL ENGINEERING</v>
          </cell>
          <cell r="B52">
            <v>333</v>
          </cell>
          <cell r="C52">
            <v>9.4328933204917576E-3</v>
          </cell>
          <cell r="D52">
            <v>271</v>
          </cell>
          <cell r="E52">
            <v>62</v>
          </cell>
          <cell r="F52">
            <v>0.18618618618618618</v>
          </cell>
          <cell r="G52">
            <v>91084.723723723815</v>
          </cell>
          <cell r="H52">
            <v>92075.036900368999</v>
          </cell>
          <cell r="I52">
            <v>86756.096774193997</v>
          </cell>
        </row>
        <row r="53">
          <cell r="A53" t="str">
            <v>0840-NUCLEAR ENGINEERING</v>
          </cell>
          <cell r="B53">
            <v>116</v>
          </cell>
          <cell r="C53">
            <v>3.285932808339471E-3</v>
          </cell>
          <cell r="D53">
            <v>94</v>
          </cell>
          <cell r="E53">
            <v>22</v>
          </cell>
          <cell r="F53">
            <v>0.18965517241379309</v>
          </cell>
          <cell r="G53">
            <v>95659.241379310726</v>
          </cell>
          <cell r="H53">
            <v>95622.457446809</v>
          </cell>
          <cell r="I53">
            <v>95816.409090909001</v>
          </cell>
        </row>
        <row r="54">
          <cell r="A54" t="str">
            <v>0850-ELECTRICAL ENGINEERING</v>
          </cell>
          <cell r="B54">
            <v>124</v>
          </cell>
          <cell r="C54">
            <v>3.5125488640870206E-3</v>
          </cell>
          <cell r="D54">
            <v>101</v>
          </cell>
          <cell r="E54">
            <v>23</v>
          </cell>
          <cell r="F54">
            <v>0.18548387096774194</v>
          </cell>
          <cell r="G54">
            <v>101367.43548387078</v>
          </cell>
          <cell r="H54">
            <v>101624.831683168</v>
          </cell>
          <cell r="I54">
            <v>100237.130434783</v>
          </cell>
        </row>
        <row r="55">
          <cell r="A55" t="str">
            <v>0855-ELECTRONICS ENGINEERING</v>
          </cell>
          <cell r="B55">
            <v>338</v>
          </cell>
          <cell r="C55">
            <v>9.5745283553339746E-3</v>
          </cell>
          <cell r="D55">
            <v>294</v>
          </cell>
          <cell r="E55">
            <v>44</v>
          </cell>
          <cell r="F55">
            <v>0.13017751479289941</v>
          </cell>
          <cell r="G55">
            <v>101971.75443787004</v>
          </cell>
          <cell r="H55">
            <v>102599.02380952401</v>
          </cell>
          <cell r="I55">
            <v>97780.454545454995</v>
          </cell>
        </row>
        <row r="56">
          <cell r="A56" t="str">
            <v>0856-ELECTRONICS TECHNICAL</v>
          </cell>
          <cell r="B56">
            <v>200</v>
          </cell>
          <cell r="C56">
            <v>5.6654013936887427E-3</v>
          </cell>
          <cell r="D56">
            <v>181</v>
          </cell>
          <cell r="E56">
            <v>19</v>
          </cell>
          <cell r="F56">
            <v>9.5000000000000001E-2</v>
          </cell>
          <cell r="G56">
            <v>86431.959999999919</v>
          </cell>
          <cell r="H56">
            <v>87047.994475137995</v>
          </cell>
          <cell r="I56">
            <v>80563.421052631995</v>
          </cell>
        </row>
        <row r="57">
          <cell r="A57" t="str">
            <v>0861-AEROSPACE ENGINEERING</v>
          </cell>
          <cell r="B57">
            <v>141</v>
          </cell>
          <cell r="C57">
            <v>3.9941079825505637E-3</v>
          </cell>
          <cell r="D57">
            <v>111</v>
          </cell>
          <cell r="E57">
            <v>30</v>
          </cell>
          <cell r="F57">
            <v>0.21276595744680851</v>
          </cell>
          <cell r="G57">
            <v>111502.22695035445</v>
          </cell>
          <cell r="H57">
            <v>112132.207207207</v>
          </cell>
          <cell r="I57">
            <v>109171.3</v>
          </cell>
        </row>
        <row r="58">
          <cell r="A58" t="str">
            <v>0901-GENERAL LEGAL AND KINDRED ADMINISTRATION</v>
          </cell>
          <cell r="B58">
            <v>123</v>
          </cell>
          <cell r="C58">
            <v>3.4842218571185767E-3</v>
          </cell>
          <cell r="D58">
            <v>37</v>
          </cell>
          <cell r="E58">
            <v>86</v>
          </cell>
          <cell r="F58">
            <v>0.69918699186991873</v>
          </cell>
          <cell r="G58">
            <v>66407.188540456671</v>
          </cell>
          <cell r="H58">
            <v>64570.027027026998</v>
          </cell>
          <cell r="I58">
            <v>67197.595238095004</v>
          </cell>
        </row>
        <row r="59">
          <cell r="A59" t="str">
            <v>0905-GENERAL ATTORNEY</v>
          </cell>
          <cell r="B59">
            <v>629</v>
          </cell>
          <cell r="C59">
            <v>1.7817687383151096E-2</v>
          </cell>
          <cell r="D59">
            <v>266</v>
          </cell>
          <cell r="E59">
            <v>363</v>
          </cell>
          <cell r="F59">
            <v>0.57710651828298887</v>
          </cell>
          <cell r="G59">
            <v>143303.85373608867</v>
          </cell>
          <cell r="H59">
            <v>144044.812030075</v>
          </cell>
          <cell r="I59">
            <v>142760.892561983</v>
          </cell>
        </row>
        <row r="60">
          <cell r="A60" t="str">
            <v>0962-CONTACT REPRESENTATIVE</v>
          </cell>
          <cell r="B60">
            <v>457</v>
          </cell>
          <cell r="C60">
            <v>1.2945442184578777E-2</v>
          </cell>
          <cell r="D60">
            <v>137</v>
          </cell>
          <cell r="E60">
            <v>320</v>
          </cell>
          <cell r="F60">
            <v>0.70021881838074396</v>
          </cell>
          <cell r="G60">
            <v>51135.45514223192</v>
          </cell>
          <cell r="H60">
            <v>52021.007299270001</v>
          </cell>
          <cell r="I60">
            <v>50756.328125</v>
          </cell>
        </row>
        <row r="61">
          <cell r="A61" t="str">
            <v>0996-VETERANS CLAIMS EXAMINING</v>
          </cell>
          <cell r="B61">
            <v>363</v>
          </cell>
          <cell r="C61">
            <v>1.0282703529545068E-2</v>
          </cell>
          <cell r="D61">
            <v>166</v>
          </cell>
          <cell r="E61">
            <v>197</v>
          </cell>
          <cell r="F61">
            <v>0.54269972451790638</v>
          </cell>
          <cell r="G61">
            <v>75480.834710743686</v>
          </cell>
          <cell r="H61">
            <v>76086.186746987994</v>
          </cell>
          <cell r="I61">
            <v>74970.741116751</v>
          </cell>
        </row>
        <row r="62">
          <cell r="A62" t="str">
            <v>1035-PUBLIC AFFAIRS</v>
          </cell>
          <cell r="B62">
            <v>141</v>
          </cell>
          <cell r="C62">
            <v>3.9941079825505637E-3</v>
          </cell>
          <cell r="D62">
            <v>47</v>
          </cell>
          <cell r="E62">
            <v>94</v>
          </cell>
          <cell r="F62">
            <v>0.66666666666666663</v>
          </cell>
          <cell r="G62">
            <v>99298.524822695326</v>
          </cell>
          <cell r="H62">
            <v>92820.361702127993</v>
          </cell>
          <cell r="I62">
            <v>102537.60638297899</v>
          </cell>
        </row>
        <row r="63">
          <cell r="A63" t="str">
            <v>1101-GENERAL BUSINESS AND INDUSTRY</v>
          </cell>
          <cell r="B63">
            <v>609</v>
          </cell>
          <cell r="C63">
            <v>1.7251147243782222E-2</v>
          </cell>
          <cell r="D63">
            <v>315</v>
          </cell>
          <cell r="E63">
            <v>294</v>
          </cell>
          <cell r="F63">
            <v>0.48275862068965519</v>
          </cell>
          <cell r="G63">
            <v>93977.88669950758</v>
          </cell>
          <cell r="H63">
            <v>97194.546031745995</v>
          </cell>
          <cell r="I63">
            <v>90531.465986394993</v>
          </cell>
        </row>
        <row r="64">
          <cell r="A64" t="str">
            <v>1102-CONTRACTING</v>
          </cell>
          <cell r="B64">
            <v>1084</v>
          </cell>
          <cell r="C64">
            <v>3.0706475553792988E-2</v>
          </cell>
          <cell r="D64">
            <v>457</v>
          </cell>
          <cell r="E64">
            <v>627</v>
          </cell>
          <cell r="F64">
            <v>0.57841328413284132</v>
          </cell>
          <cell r="G64">
            <v>98196.43634686344</v>
          </cell>
          <cell r="H64">
            <v>97510.503282275997</v>
          </cell>
          <cell r="I64">
            <v>98696.390749601007</v>
          </cell>
        </row>
        <row r="65">
          <cell r="A65" t="str">
            <v>1152-PRODUCTION CONTROL</v>
          </cell>
          <cell r="B65">
            <v>119</v>
          </cell>
          <cell r="C65">
            <v>3.3709138292448019E-3</v>
          </cell>
          <cell r="D65">
            <v>72</v>
          </cell>
          <cell r="E65">
            <v>47</v>
          </cell>
          <cell r="F65">
            <v>0.3949579831932773</v>
          </cell>
          <cell r="G65">
            <v>70274.596638655348</v>
          </cell>
          <cell r="H65">
            <v>74313.638888889007</v>
          </cell>
          <cell r="I65">
            <v>64087.127659573998</v>
          </cell>
        </row>
        <row r="66">
          <cell r="A66" t="str">
            <v>1224-PATENT EXAMINING</v>
          </cell>
          <cell r="B66">
            <v>135</v>
          </cell>
          <cell r="C66">
            <v>3.8241459407399015E-3</v>
          </cell>
          <cell r="D66">
            <v>90</v>
          </cell>
          <cell r="E66">
            <v>45</v>
          </cell>
          <cell r="F66">
            <v>0.33333333333333331</v>
          </cell>
          <cell r="G66">
            <v>114067.688888889</v>
          </cell>
          <cell r="H66">
            <v>114740.077777778</v>
          </cell>
          <cell r="I66">
            <v>112722.911111111</v>
          </cell>
        </row>
        <row r="67">
          <cell r="A67" t="str">
            <v>1301-GENERAL PHYSICAL SCIENCE</v>
          </cell>
          <cell r="B67">
            <v>145</v>
          </cell>
          <cell r="C67">
            <v>4.1074160104243385E-3</v>
          </cell>
          <cell r="D67">
            <v>76</v>
          </cell>
          <cell r="E67">
            <v>69</v>
          </cell>
          <cell r="F67">
            <v>0.47586206896551725</v>
          </cell>
          <cell r="G67">
            <v>111127.3172413797</v>
          </cell>
          <cell r="H67">
            <v>113990.565789474</v>
          </cell>
          <cell r="I67">
            <v>107973.594202899</v>
          </cell>
        </row>
        <row r="68">
          <cell r="A68" t="str">
            <v>1515-OPERATIONS RESEARCH</v>
          </cell>
          <cell r="B68">
            <v>153</v>
          </cell>
          <cell r="C68">
            <v>4.3340320661718881E-3</v>
          </cell>
          <cell r="D68">
            <v>101</v>
          </cell>
          <cell r="E68">
            <v>52</v>
          </cell>
          <cell r="F68">
            <v>0.33986928104575165</v>
          </cell>
          <cell r="G68">
            <v>115798.85620915011</v>
          </cell>
          <cell r="H68">
            <v>116731.44554455399</v>
          </cell>
          <cell r="I68">
            <v>113987.480769231</v>
          </cell>
        </row>
        <row r="69">
          <cell r="A69" t="str">
            <v>1550-COMPUTER SCIENCE</v>
          </cell>
          <cell r="B69">
            <v>239</v>
          </cell>
          <cell r="C69">
            <v>6.7701546654580476E-3</v>
          </cell>
          <cell r="D69">
            <v>183</v>
          </cell>
          <cell r="E69">
            <v>56</v>
          </cell>
          <cell r="F69">
            <v>0.23430962343096234</v>
          </cell>
          <cell r="G69">
            <v>98748.573221757513</v>
          </cell>
          <cell r="H69">
            <v>99739.273224043995</v>
          </cell>
          <cell r="I69">
            <v>95511.107142856999</v>
          </cell>
        </row>
        <row r="70">
          <cell r="A70" t="str">
            <v>1601-EQUIPMENT FACILITIES, AND SERVICES</v>
          </cell>
          <cell r="B70">
            <v>102</v>
          </cell>
          <cell r="C70">
            <v>2.8893547107812587E-3</v>
          </cell>
          <cell r="D70">
            <v>83</v>
          </cell>
          <cell r="E70">
            <v>19</v>
          </cell>
          <cell r="F70">
            <v>0.18627450980392157</v>
          </cell>
          <cell r="G70">
            <v>92938.352941176505</v>
          </cell>
          <cell r="H70">
            <v>94960.421686746995</v>
          </cell>
          <cell r="I70">
            <v>84105.105263157995</v>
          </cell>
        </row>
        <row r="71">
          <cell r="A71" t="str">
            <v>1670-EQUIPMENT SERVICES</v>
          </cell>
          <cell r="B71">
            <v>133</v>
          </cell>
          <cell r="C71">
            <v>3.7674919268030141E-3</v>
          </cell>
          <cell r="D71">
            <v>126</v>
          </cell>
          <cell r="E71">
            <v>7</v>
          </cell>
          <cell r="F71">
            <v>5.2631578947368418E-2</v>
          </cell>
          <cell r="G71">
            <v>84415.751879699324</v>
          </cell>
          <cell r="H71">
            <v>84839.007936508002</v>
          </cell>
          <cell r="I71">
            <v>76797.142857143001</v>
          </cell>
        </row>
        <row r="72">
          <cell r="A72" t="str">
            <v>1702-EDUCATION AND TRAINING TECHNICIAN</v>
          </cell>
          <cell r="B72">
            <v>109</v>
          </cell>
          <cell r="C72">
            <v>3.0876437595603648E-3</v>
          </cell>
          <cell r="D72">
            <v>25</v>
          </cell>
          <cell r="E72">
            <v>84</v>
          </cell>
          <cell r="F72">
            <v>0.77064220183486243</v>
          </cell>
          <cell r="G72">
            <v>52408.165137615048</v>
          </cell>
          <cell r="H72">
            <v>69008.600000000006</v>
          </cell>
          <cell r="I72">
            <v>47467.55952381</v>
          </cell>
        </row>
        <row r="73">
          <cell r="A73" t="str">
            <v>1712-TRAINING INSTRUCTION</v>
          </cell>
          <cell r="B73">
            <v>204</v>
          </cell>
          <cell r="C73">
            <v>5.7787094215625175E-3</v>
          </cell>
          <cell r="D73">
            <v>153</v>
          </cell>
          <cell r="E73">
            <v>51</v>
          </cell>
          <cell r="F73">
            <v>0.25</v>
          </cell>
          <cell r="G73">
            <v>82692.740196078506</v>
          </cell>
          <cell r="H73">
            <v>83449.366013071995</v>
          </cell>
          <cell r="I73">
            <v>80422.862745097998</v>
          </cell>
        </row>
        <row r="74">
          <cell r="A74" t="str">
            <v>1801-GENERAL INSPECTION, INVESTIGATION, ENFORCEMENT, AND COMPLIANCE SERIES</v>
          </cell>
          <cell r="B74">
            <v>670</v>
          </cell>
          <cell r="C74">
            <v>1.8979094668857287E-2</v>
          </cell>
          <cell r="D74">
            <v>436</v>
          </cell>
          <cell r="E74">
            <v>234</v>
          </cell>
          <cell r="F74">
            <v>0.34925373134328358</v>
          </cell>
          <cell r="G74">
            <v>93772.553731343171</v>
          </cell>
          <cell r="H74">
            <v>93898.575688073004</v>
          </cell>
          <cell r="I74">
            <v>93537.743589744001</v>
          </cell>
        </row>
        <row r="75">
          <cell r="A75" t="str">
            <v>1802-COMPLIANCE INSPECTION AND SUPPORT</v>
          </cell>
          <cell r="B75">
            <v>1087</v>
          </cell>
          <cell r="C75">
            <v>3.0791456574698318E-2</v>
          </cell>
          <cell r="D75">
            <v>609</v>
          </cell>
          <cell r="E75">
            <v>478</v>
          </cell>
          <cell r="F75">
            <v>0.43974241030358785</v>
          </cell>
          <cell r="G75">
            <v>45148.12327506912</v>
          </cell>
          <cell r="H75">
            <v>44860.353037767003</v>
          </cell>
          <cell r="I75">
            <v>45514.759414225999</v>
          </cell>
        </row>
        <row r="76">
          <cell r="A76" t="str">
            <v>1811-CRIMINAL INVESTIGATION</v>
          </cell>
          <cell r="B76">
            <v>657</v>
          </cell>
          <cell r="C76">
            <v>1.8610843578267519E-2</v>
          </cell>
          <cell r="D76">
            <v>496</v>
          </cell>
          <cell r="E76">
            <v>161</v>
          </cell>
          <cell r="F76">
            <v>0.24505327245053271</v>
          </cell>
          <cell r="G76">
            <v>105629.39421613363</v>
          </cell>
          <cell r="H76">
            <v>106122.715725806</v>
          </cell>
          <cell r="I76">
            <v>104109.596273292</v>
          </cell>
        </row>
        <row r="77">
          <cell r="A77" t="str">
            <v>1895-CUSTOMS AND BORDER PROTECTION</v>
          </cell>
          <cell r="B77">
            <v>514</v>
          </cell>
          <cell r="C77">
            <v>1.4560081581780069E-2</v>
          </cell>
          <cell r="D77">
            <v>382</v>
          </cell>
          <cell r="E77">
            <v>132</v>
          </cell>
          <cell r="F77">
            <v>0.25680933852140075</v>
          </cell>
          <cell r="G77">
            <v>93973.821011673092</v>
          </cell>
          <cell r="H77">
            <v>94004.552356020999</v>
          </cell>
          <cell r="I77">
            <v>93884.886363636004</v>
          </cell>
        </row>
        <row r="78">
          <cell r="A78" t="str">
            <v>1896-BORDER PATROL ENFORCEMENT SERIES</v>
          </cell>
          <cell r="B78">
            <v>213</v>
          </cell>
          <cell r="C78">
            <v>6.033652484278511E-3</v>
          </cell>
          <cell r="D78">
            <v>199</v>
          </cell>
          <cell r="E78">
            <v>14</v>
          </cell>
          <cell r="F78">
            <v>6.5727699530516437E-2</v>
          </cell>
          <cell r="G78">
            <v>95982.920187793134</v>
          </cell>
          <cell r="H78">
            <v>95678.738693467007</v>
          </cell>
          <cell r="I78">
            <v>100306.642857143</v>
          </cell>
        </row>
        <row r="79">
          <cell r="A79" t="str">
            <v>1910-QUALITY ASSURANCE</v>
          </cell>
          <cell r="B79">
            <v>216</v>
          </cell>
          <cell r="C79">
            <v>6.1186335051838419E-3</v>
          </cell>
          <cell r="D79">
            <v>184</v>
          </cell>
          <cell r="E79">
            <v>32</v>
          </cell>
          <cell r="F79">
            <v>0.14814814814814814</v>
          </cell>
          <cell r="G79">
            <v>85556.347222222001</v>
          </cell>
          <cell r="H79">
            <v>85637.163043477995</v>
          </cell>
          <cell r="I79">
            <v>85091.65625</v>
          </cell>
        </row>
        <row r="80">
          <cell r="A80" t="str">
            <v>2003-SUPPLY PROGRAM MANAGEMENT</v>
          </cell>
          <cell r="B80">
            <v>107</v>
          </cell>
          <cell r="C80">
            <v>3.0309897456234774E-3</v>
          </cell>
          <cell r="D80">
            <v>52</v>
          </cell>
          <cell r="E80">
            <v>55</v>
          </cell>
          <cell r="F80">
            <v>0.51401869158878499</v>
          </cell>
          <cell r="G80">
            <v>83428.028037383017</v>
          </cell>
          <cell r="H80">
            <v>85960.269230769001</v>
          </cell>
          <cell r="I80">
            <v>81033.909090909001</v>
          </cell>
        </row>
        <row r="81">
          <cell r="A81" t="str">
            <v>2005-SUPPLY CLERICAL AND TECHNICIAN</v>
          </cell>
          <cell r="B81">
            <v>204</v>
          </cell>
          <cell r="C81">
            <v>5.7787094215625175E-3</v>
          </cell>
          <cell r="D81">
            <v>115</v>
          </cell>
          <cell r="E81">
            <v>89</v>
          </cell>
          <cell r="F81">
            <v>0.43627450980392157</v>
          </cell>
          <cell r="G81">
            <v>48774.651960784257</v>
          </cell>
          <cell r="H81">
            <v>48796.286956522003</v>
          </cell>
          <cell r="I81">
            <v>48746.696629213002</v>
          </cell>
        </row>
        <row r="82">
          <cell r="A82" t="str">
            <v>2010-INVENTORY MANAGEMENT</v>
          </cell>
          <cell r="B82">
            <v>133</v>
          </cell>
          <cell r="C82">
            <v>3.7674919268030141E-3</v>
          </cell>
          <cell r="D82">
            <v>80</v>
          </cell>
          <cell r="E82">
            <v>53</v>
          </cell>
          <cell r="F82">
            <v>0.39849624060150374</v>
          </cell>
          <cell r="G82">
            <v>70487.105263157981</v>
          </cell>
          <cell r="H82">
            <v>70137.6875</v>
          </cell>
          <cell r="I82">
            <v>71014.528301886996</v>
          </cell>
        </row>
        <row r="83">
          <cell r="A83" t="str">
            <v>2101-TRANSPORTATION SPECIALIST</v>
          </cell>
          <cell r="B83">
            <v>191</v>
          </cell>
          <cell r="C83">
            <v>5.4104583309727491E-3</v>
          </cell>
          <cell r="D83">
            <v>168</v>
          </cell>
          <cell r="E83">
            <v>23</v>
          </cell>
          <cell r="F83">
            <v>0.12041884816753927</v>
          </cell>
          <cell r="G83">
            <v>99328.277486910825</v>
          </cell>
          <cell r="H83">
            <v>99175.232142856999</v>
          </cell>
          <cell r="I83">
            <v>100446.17391304301</v>
          </cell>
        </row>
        <row r="84">
          <cell r="A84" t="str">
            <v>2152-AIR TRAFFIC CONTROL</v>
          </cell>
          <cell r="B84">
            <v>549</v>
          </cell>
          <cell r="C84">
            <v>1.5551526825675599E-2</v>
          </cell>
          <cell r="D84">
            <v>446</v>
          </cell>
          <cell r="E84">
            <v>103</v>
          </cell>
          <cell r="F84">
            <v>0.18761384335154827</v>
          </cell>
          <cell r="G84">
            <v>118652.93078324232</v>
          </cell>
          <cell r="H84">
            <v>118043.937219731</v>
          </cell>
          <cell r="I84">
            <v>121289.932038835</v>
          </cell>
        </row>
        <row r="85">
          <cell r="A85" t="str">
            <v>2210-INFORMATION TECHNOLOGY MANAGEMENT</v>
          </cell>
          <cell r="B85">
            <v>2180</v>
          </cell>
          <cell r="C85">
            <v>6.1752875191207299E-2</v>
          </cell>
          <cell r="D85">
            <v>1595</v>
          </cell>
          <cell r="E85">
            <v>585</v>
          </cell>
          <cell r="F85">
            <v>0.26834862385321101</v>
          </cell>
          <cell r="G85">
            <v>106454.83152446699</v>
          </cell>
          <cell r="H85">
            <v>105160.723337516</v>
          </cell>
          <cell r="I85">
            <v>109983.21196581201</v>
          </cell>
        </row>
        <row r="86">
          <cell r="A86" t="str">
            <v>Other-- Occupations less than 100</v>
          </cell>
          <cell r="B86">
            <v>6037</v>
          </cell>
          <cell r="C86">
            <v>0.17101014106849471</v>
          </cell>
          <cell r="D86">
            <v>3007</v>
          </cell>
          <cell r="E86">
            <v>3030</v>
          </cell>
          <cell r="F86">
            <v>0.50190491966208384</v>
          </cell>
          <cell r="G86">
            <v>83641.973989419988</v>
          </cell>
          <cell r="H86">
            <v>87025.940116579804</v>
          </cell>
          <cell r="I86">
            <v>80283.694733852491</v>
          </cell>
        </row>
      </sheetData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638885-C870-4C69-B5BA-710920FADCB7}" name="PopulationWeightedAveragePercentOfWhiteMaleSalaryEachRacialEthnicGroupWhiteCollar" displayName="PopulationWeightedAveragePercentOfWhiteMaleSalaryEachRacialEthnicGroupWhiteCollar" ref="A3:C15" totalsRowShown="0" headerRowDxfId="4" dataDxfId="3">
  <autoFilter ref="A3:C15" xr:uid="{29638885-C870-4C69-B5BA-710920FADCB7}"/>
  <tableColumns count="3">
    <tableColumn id="1" xr3:uid="{87DC78B6-5139-4CE4-96BF-D0D42026D380}" name="Racial/Ethnic Group and Gender" dataDxfId="2"/>
    <tableColumn id="2" xr3:uid="{D53441C8-0003-40E7-8366-A082485ABE7C}" name="Occupation Pop-Wgt Avg % of White Male Salary" dataDxfId="1"/>
    <tableColumn id="3" xr3:uid="{54493120-78B2-4F4D-9480-6C2901B3F818}" name="Occupation Pop-Wgt Avg Pay Gap % Relative to White Mal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5760-C0D5-4416-918F-98C15BD560A4}">
  <dimension ref="A3:AC322"/>
  <sheetViews>
    <sheetView zoomScaleNormal="100" workbookViewId="0">
      <selection activeCell="J4" sqref="J4"/>
    </sheetView>
  </sheetViews>
  <sheetFormatPr defaultRowHeight="14.4" x14ac:dyDescent="0.3"/>
  <cols>
    <col min="1" max="1" width="29.109375" customWidth="1"/>
    <col min="2" max="2" width="9.88671875" style="3" customWidth="1"/>
    <col min="3" max="3" width="10" style="2" bestFit="1" customWidth="1"/>
    <col min="4" max="4" width="9.109375" style="9"/>
    <col min="5" max="5" width="7.6640625" style="3" customWidth="1"/>
    <col min="6" max="6" width="10" style="2" customWidth="1"/>
    <col min="7" max="7" width="9.109375" style="8"/>
    <col min="8" max="8" width="9.109375" style="9"/>
    <col min="9" max="9" width="10.44140625" style="3" bestFit="1" customWidth="1"/>
    <col min="10" max="10" width="10" style="2" bestFit="1" customWidth="1"/>
    <col min="11" max="11" width="9.109375" style="8"/>
    <col min="12" max="12" width="9.109375" style="9"/>
    <col min="13" max="13" width="10.44140625" style="3" bestFit="1" customWidth="1"/>
    <col min="14" max="14" width="10" style="2" bestFit="1" customWidth="1"/>
    <col min="15" max="15" width="9.109375" style="8"/>
    <col min="16" max="16" width="8.109375" style="9" bestFit="1" customWidth="1"/>
    <col min="17" max="17" width="10.44140625" style="3" bestFit="1" customWidth="1"/>
    <col min="18" max="18" width="10" style="2" bestFit="1" customWidth="1"/>
    <col min="19" max="19" width="9.109375" style="8"/>
    <col min="20" max="20" width="8.109375" style="9" bestFit="1" customWidth="1"/>
    <col min="21" max="21" width="10.44140625" style="3" bestFit="1" customWidth="1"/>
    <col min="22" max="22" width="10" style="2" customWidth="1"/>
    <col min="23" max="23" width="9.109375" style="8"/>
    <col min="24" max="24" width="2.33203125" customWidth="1"/>
    <col min="25" max="25" width="10.5546875" bestFit="1" customWidth="1"/>
    <col min="26" max="26" width="11.6640625" bestFit="1" customWidth="1"/>
    <col min="27" max="27" width="10.5546875" bestFit="1" customWidth="1"/>
    <col min="28" max="28" width="12" bestFit="1" customWidth="1"/>
    <col min="29" max="29" width="11.109375" bestFit="1" customWidth="1"/>
  </cols>
  <sheetData>
    <row r="3" spans="1:29" x14ac:dyDescent="0.3">
      <c r="A3" s="47" t="s">
        <v>17</v>
      </c>
    </row>
    <row r="4" spans="1:29" x14ac:dyDescent="0.3">
      <c r="A4" s="47" t="s">
        <v>340</v>
      </c>
    </row>
    <row r="6" spans="1:29" x14ac:dyDescent="0.3">
      <c r="A6" t="s">
        <v>0</v>
      </c>
      <c r="B6" s="64" t="s">
        <v>1</v>
      </c>
      <c r="C6" s="65"/>
      <c r="D6" s="66" t="s">
        <v>2</v>
      </c>
      <c r="E6" s="67"/>
      <c r="F6" s="67"/>
      <c r="G6" s="68"/>
      <c r="H6" s="66" t="s">
        <v>3</v>
      </c>
      <c r="I6" s="67"/>
      <c r="J6" s="67"/>
      <c r="K6" s="68"/>
      <c r="L6" s="66" t="s">
        <v>336</v>
      </c>
      <c r="M6" s="67"/>
      <c r="N6" s="67"/>
      <c r="O6" s="68"/>
      <c r="P6" s="66" t="s">
        <v>337</v>
      </c>
      <c r="Q6" s="67"/>
      <c r="R6" s="67"/>
      <c r="S6" s="68"/>
      <c r="T6" s="66" t="s">
        <v>6</v>
      </c>
      <c r="U6" s="67"/>
      <c r="V6" s="67"/>
      <c r="W6" s="68"/>
    </row>
    <row r="7" spans="1:29" s="1" customFormat="1" ht="43.2" x14ac:dyDescent="0.3">
      <c r="A7" s="6" t="s">
        <v>0</v>
      </c>
      <c r="B7" s="11" t="s">
        <v>7</v>
      </c>
      <c r="C7" s="12" t="s">
        <v>8</v>
      </c>
      <c r="D7" s="13" t="s">
        <v>9</v>
      </c>
      <c r="E7" s="11" t="s">
        <v>7</v>
      </c>
      <c r="F7" s="12" t="s">
        <v>8</v>
      </c>
      <c r="G7" s="14" t="s">
        <v>10</v>
      </c>
      <c r="H7" s="16" t="s">
        <v>9</v>
      </c>
      <c r="I7" s="19" t="s">
        <v>7</v>
      </c>
      <c r="J7" s="17" t="s">
        <v>8</v>
      </c>
      <c r="K7" s="18" t="s">
        <v>10</v>
      </c>
      <c r="L7" s="13" t="s">
        <v>9</v>
      </c>
      <c r="M7" s="11" t="s">
        <v>7</v>
      </c>
      <c r="N7" s="12" t="s">
        <v>8</v>
      </c>
      <c r="O7" s="14" t="s">
        <v>10</v>
      </c>
      <c r="P7" s="13" t="s">
        <v>9</v>
      </c>
      <c r="Q7" s="11" t="s">
        <v>7</v>
      </c>
      <c r="R7" s="12" t="s">
        <v>8</v>
      </c>
      <c r="S7" s="14" t="s">
        <v>10</v>
      </c>
      <c r="T7" s="13" t="s">
        <v>9</v>
      </c>
      <c r="U7" s="11" t="s">
        <v>7</v>
      </c>
      <c r="V7" s="12" t="s">
        <v>8</v>
      </c>
      <c r="W7" s="14" t="s">
        <v>10</v>
      </c>
    </row>
    <row r="8" spans="1:29" ht="15" thickBot="1" x14ac:dyDescent="0.35">
      <c r="Y8" s="66" t="s">
        <v>11</v>
      </c>
      <c r="Z8" s="67"/>
      <c r="AA8" s="67"/>
      <c r="AB8" s="67"/>
      <c r="AC8" s="68"/>
    </row>
    <row r="9" spans="1:29" ht="15" thickBot="1" x14ac:dyDescent="0.35">
      <c r="A9" s="15" t="s">
        <v>18</v>
      </c>
      <c r="B9" s="62" t="s">
        <v>1</v>
      </c>
      <c r="C9" s="63"/>
      <c r="D9" s="69" t="s">
        <v>2</v>
      </c>
      <c r="E9" s="70"/>
      <c r="F9" s="70"/>
      <c r="G9" s="71"/>
      <c r="H9" s="72" t="s">
        <v>3</v>
      </c>
      <c r="I9" s="73"/>
      <c r="J9" s="73"/>
      <c r="K9" s="74"/>
      <c r="L9" s="72" t="s">
        <v>336</v>
      </c>
      <c r="M9" s="73"/>
      <c r="N9" s="73"/>
      <c r="O9" s="74"/>
      <c r="P9" s="75" t="s">
        <v>337</v>
      </c>
      <c r="Q9" s="76"/>
      <c r="R9" s="76"/>
      <c r="S9" s="77"/>
      <c r="T9" s="75" t="s">
        <v>6</v>
      </c>
      <c r="U9" s="76"/>
      <c r="V9" s="76"/>
      <c r="W9" s="77"/>
      <c r="Y9" s="48" t="s">
        <v>2</v>
      </c>
      <c r="Z9" s="48" t="s">
        <v>3</v>
      </c>
      <c r="AA9" s="48" t="s">
        <v>4</v>
      </c>
      <c r="AB9" s="48" t="s">
        <v>5</v>
      </c>
      <c r="AC9" s="48" t="s">
        <v>6</v>
      </c>
    </row>
    <row r="10" spans="1:29" ht="27" x14ac:dyDescent="0.3">
      <c r="A10" s="45" t="s">
        <v>13</v>
      </c>
      <c r="B10" s="34">
        <f>[1]White!D8</f>
        <v>723</v>
      </c>
      <c r="C10" s="35">
        <f>[1]White!H8</f>
        <v>110019.90179806401</v>
      </c>
      <c r="D10" s="24" t="str">
        <f>IFERROR(E10/E$322,"")</f>
        <v/>
      </c>
      <c r="E10" s="25" t="str">
        <f>_xlfn.IFNA(VLOOKUP(A10,[1]AIAN!$A$8:$I$67,4,FALSE),"")</f>
        <v/>
      </c>
      <c r="F10" s="26" t="str">
        <f>_xlfn.IFNA(VLOOKUP(A10,[1]AIAN!$A$8:$I$67,8,FALSE),"")</f>
        <v/>
      </c>
      <c r="G10" s="27" t="str">
        <f>IFERROR(F10/C10,"")</f>
        <v/>
      </c>
      <c r="H10" s="10" t="str">
        <f>IFERROR(I10/I$322,"")</f>
        <v/>
      </c>
      <c r="I10" s="20" t="str">
        <f>_xlfn.IFNA(VLOOKUP(A10,[1]ANHPI!$A$8:$I$145,4,FALSE),"")</f>
        <v/>
      </c>
      <c r="J10" s="21" t="str">
        <f>_xlfn.IFNA(VLOOKUP(A10,[1]ANHPI!$A$8:$I$145,8,FALSE),"")</f>
        <v/>
      </c>
      <c r="K10" s="41" t="str">
        <f>IFERROR(J10/C10,"")</f>
        <v/>
      </c>
      <c r="L10" s="24">
        <f>IFERROR(M10/M$322,"")</f>
        <v>1.6482555961607299E-3</v>
      </c>
      <c r="M10" s="25">
        <f>_xlfn.IFNA(VLOOKUP(A10,[1]Black!$A$8:$I$211,4,FALSE),"")</f>
        <v>198</v>
      </c>
      <c r="N10" s="26">
        <f>_xlfn.IFNA(VLOOKUP(A10,[1]Black!$A$8:$I$211,8,FALSE),"")</f>
        <v>110214.060606061</v>
      </c>
      <c r="O10" s="43">
        <f>IFERROR(N10/C10,"")</f>
        <v>1.0017647607825844</v>
      </c>
      <c r="P10" s="24">
        <f>IFERROR(Q10/Q$322,"")</f>
        <v>1.5742095694204249E-3</v>
      </c>
      <c r="Q10" s="25">
        <f>_xlfn.IFNA(VLOOKUP(A10,'[1]H-L'!$A$8:$I$163,4,FALSE),"")</f>
        <v>142</v>
      </c>
      <c r="R10" s="26">
        <f>_xlfn.IFNA(VLOOKUP(A10,'[1]H-L'!$A$8:$I$163,8,FALSE),"")</f>
        <v>109219.415492958</v>
      </c>
      <c r="S10" s="43">
        <f>IFERROR(R10/C10,"")</f>
        <v>0.99272416815481923</v>
      </c>
      <c r="T10" s="24" t="str">
        <f>IFERROR(U10/U$322,"")</f>
        <v/>
      </c>
      <c r="U10" s="25" t="str">
        <f>_xlfn.IFNA(VLOOKUP(A10,[1]Other!$A$8:$I$86,4,FALSE),"")</f>
        <v/>
      </c>
      <c r="V10" s="26" t="str">
        <f>_xlfn.IFNA(VLOOKUP(A10,[1]Other!$A$8:$I$86,8,FALSE),"")</f>
        <v/>
      </c>
      <c r="W10" s="27" t="str">
        <f>IFERROR(V10/C10,"")</f>
        <v/>
      </c>
      <c r="Y10" s="7" t="str">
        <f>IFERROR(ROUND(D10*G10,7),"")</f>
        <v/>
      </c>
      <c r="Z10" s="7" t="str">
        <f>IFERROR(ROUND(H10*K10,7),"")</f>
        <v/>
      </c>
      <c r="AA10" s="7">
        <f>IFERROR(ROUND(L10*O10,7),"")</f>
        <v>1.6512E-3</v>
      </c>
      <c r="AB10" s="7">
        <f>IFERROR(ROUND(P10*S10,7),"")</f>
        <v>1.5628E-3</v>
      </c>
      <c r="AC10" s="7" t="str">
        <f>IFERROR(ROUND(T10*W10,7),"")</f>
        <v/>
      </c>
    </row>
    <row r="11" spans="1:29" x14ac:dyDescent="0.3">
      <c r="A11" s="45" t="s">
        <v>14</v>
      </c>
      <c r="B11" s="36">
        <f>[1]White!D9</f>
        <v>9042</v>
      </c>
      <c r="C11" s="37">
        <f>[1]White!H9</f>
        <v>61200.451294013001</v>
      </c>
      <c r="D11" s="28">
        <f t="shared" ref="D11:D74" si="0">IFERROR(E11/E$322,"")</f>
        <v>2.3761959835979393E-2</v>
      </c>
      <c r="E11" s="4">
        <f>_xlfn.IFNA(VLOOKUP(A11,[1]AIAN!$A$8:$I$67,4,FALSE),"")</f>
        <v>226</v>
      </c>
      <c r="F11" s="5">
        <f>_xlfn.IFNA(VLOOKUP(A11,[1]AIAN!$A$8:$I$67,8,FALSE),"")</f>
        <v>58960.40625</v>
      </c>
      <c r="G11" s="29">
        <f>IFERROR(F11/C11,"")</f>
        <v>0.96339822670176722</v>
      </c>
      <c r="H11" s="23">
        <f t="shared" ref="H11:H74" si="1">IFERROR(I11/I$322,"")</f>
        <v>3.6288820127334878E-3</v>
      </c>
      <c r="I11" s="4">
        <f>_xlfn.IFNA(VLOOKUP(A11,[1]ANHPI!$A$8:$I$145,4,FALSE),"")</f>
        <v>224</v>
      </c>
      <c r="J11" s="5">
        <f>_xlfn.IFNA(VLOOKUP(A11,[1]ANHPI!$A$8:$I$145,8,FALSE),"")</f>
        <v>62988.229729730003</v>
      </c>
      <c r="K11" s="42">
        <f>IFERROR(J11/C11,"")</f>
        <v>1.0292118505324142</v>
      </c>
      <c r="L11" s="28">
        <f t="shared" ref="L11:L74" si="2">IFERROR(M11/M$322,"")</f>
        <v>1.9695821921799427E-2</v>
      </c>
      <c r="M11" s="4">
        <f>_xlfn.IFNA(VLOOKUP(A11,[1]Black!$A$8:$I$211,4,FALSE),"")</f>
        <v>2366</v>
      </c>
      <c r="N11" s="5">
        <f>_xlfn.IFNA(VLOOKUP(A11,[1]Black!$A$8:$I$211,8,FALSE),"")</f>
        <v>62417.679101314003</v>
      </c>
      <c r="O11" s="42">
        <f t="shared" ref="O11:O74" si="3">IFERROR(N11/C11,"")</f>
        <v>1.0198891965919226</v>
      </c>
      <c r="P11" s="28">
        <f t="shared" ref="P11:P74" si="4">IFERROR(Q11/Q$322,"")</f>
        <v>2.4444592257549556E-2</v>
      </c>
      <c r="Q11" s="4">
        <f>_xlfn.IFNA(VLOOKUP(A11,'[1]H-L'!$A$8:$I$163,4,FALSE),"")</f>
        <v>2205</v>
      </c>
      <c r="R11" s="5">
        <f>_xlfn.IFNA(VLOOKUP(A11,'[1]H-L'!$A$8:$I$163,8,FALSE),"")</f>
        <v>61966.694684233997</v>
      </c>
      <c r="S11" s="42">
        <f t="shared" ref="S11:S74" si="5">IFERROR(R11/C11,"")</f>
        <v>1.0125202245084743</v>
      </c>
      <c r="T11" s="28">
        <f t="shared" ref="T11:T74" si="6">IFERROR(U11/U$322,"")</f>
        <v>1.1886481260308251E-2</v>
      </c>
      <c r="U11" s="4">
        <f>_xlfn.IFNA(VLOOKUP(A11,[1]Other!$A$8:$I$86,4,FALSE),"")</f>
        <v>209</v>
      </c>
      <c r="V11" s="5">
        <f>_xlfn.IFNA(VLOOKUP(A11,[1]Other!$A$8:$I$86,8,FALSE),"")</f>
        <v>56640.145631068001</v>
      </c>
      <c r="W11" s="29">
        <f t="shared" ref="W11:W74" si="7">IFERROR(V11/C11,"")</f>
        <v>0.92548575106028474</v>
      </c>
      <c r="Y11" s="7">
        <f t="shared" ref="Y11:Y74" si="8">IFERROR(ROUND(D11*G11,7),"")</f>
        <v>2.2892200000000001E-2</v>
      </c>
      <c r="Z11" s="7">
        <f t="shared" ref="Z11:Z74" si="9">IFERROR(ROUND(H11*K11,7),"")</f>
        <v>3.7349000000000002E-3</v>
      </c>
      <c r="AA11" s="7">
        <f t="shared" ref="AA11:AA74" si="10">IFERROR(ROUND(L11*O11,7),"")</f>
        <v>2.0087600000000001E-2</v>
      </c>
      <c r="AB11" s="7">
        <f t="shared" ref="AB11:AB74" si="11">IFERROR(ROUND(P11*S11,7),"")</f>
        <v>2.4750600000000001E-2</v>
      </c>
      <c r="AC11" s="7">
        <f t="shared" ref="AC11:AC74" si="12">IFERROR(ROUND(T11*W11,7),"")</f>
        <v>1.10008E-2</v>
      </c>
    </row>
    <row r="12" spans="1:29" x14ac:dyDescent="0.3">
      <c r="A12" s="46" t="s">
        <v>15</v>
      </c>
      <c r="B12" s="36">
        <f>[1]White!D10</f>
        <v>251</v>
      </c>
      <c r="C12" s="37">
        <f>[1]White!H10</f>
        <v>98666.135458167002</v>
      </c>
      <c r="D12" s="28" t="str">
        <f t="shared" si="0"/>
        <v/>
      </c>
      <c r="E12" s="4" t="str">
        <f>_xlfn.IFNA(VLOOKUP(A12,[1]AIAN!$A$8:$I$67,4,FALSE),"")</f>
        <v/>
      </c>
      <c r="F12" s="5" t="str">
        <f>_xlfn.IFNA(VLOOKUP(A12,[1]AIAN!$A$8:$I$67,8,FALSE),"")</f>
        <v/>
      </c>
      <c r="G12" s="29" t="str">
        <f t="shared" ref="G12:G75" si="13">IFERROR(F12/C12,"")</f>
        <v/>
      </c>
      <c r="H12" s="23" t="str">
        <f t="shared" si="1"/>
        <v/>
      </c>
      <c r="I12" s="4" t="str">
        <f>_xlfn.IFNA(VLOOKUP(A12,[1]ANHPI!$A$8:$I$145,4,FALSE),"")</f>
        <v/>
      </c>
      <c r="J12" s="5" t="str">
        <f>_xlfn.IFNA(VLOOKUP(A12,[1]ANHPI!$A$8:$I$145,8,FALSE),"")</f>
        <v/>
      </c>
      <c r="K12" s="42" t="str">
        <f t="shared" ref="K12:K75" si="14">IFERROR(J12/C12,"")</f>
        <v/>
      </c>
      <c r="L12" s="28" t="str">
        <f t="shared" si="2"/>
        <v/>
      </c>
      <c r="M12" s="4" t="str">
        <f>_xlfn.IFNA(VLOOKUP(A12,[1]Black!$A$8:$I$211,4,FALSE),"")</f>
        <v/>
      </c>
      <c r="N12" s="5" t="str">
        <f>_xlfn.IFNA(VLOOKUP(A12,[1]Black!$A$8:$I$211,8,FALSE),"")</f>
        <v/>
      </c>
      <c r="O12" s="42" t="str">
        <f t="shared" si="3"/>
        <v/>
      </c>
      <c r="P12" s="28" t="str">
        <f t="shared" si="4"/>
        <v/>
      </c>
      <c r="Q12" s="4" t="str">
        <f>_xlfn.IFNA(VLOOKUP(A12,'[1]H-L'!$A$8:$I$163,4,FALSE),"")</f>
        <v/>
      </c>
      <c r="R12" s="5" t="str">
        <f>_xlfn.IFNA(VLOOKUP(A12,'[1]H-L'!$A$8:$I$163,8,FALSE),"")</f>
        <v/>
      </c>
      <c r="S12" s="42" t="str">
        <f t="shared" si="5"/>
        <v/>
      </c>
      <c r="T12" s="28" t="str">
        <f t="shared" si="6"/>
        <v/>
      </c>
      <c r="U12" s="4" t="str">
        <f>_xlfn.IFNA(VLOOKUP(A12,[1]Other!$A$8:$I$86,4,FALSE),"")</f>
        <v/>
      </c>
      <c r="V12" s="5" t="str">
        <f>_xlfn.IFNA(VLOOKUP(A12,[1]Other!$A$8:$I$86,8,FALSE),"")</f>
        <v/>
      </c>
      <c r="W12" s="29" t="str">
        <f t="shared" si="7"/>
        <v/>
      </c>
      <c r="Y12" s="7" t="str">
        <f t="shared" si="8"/>
        <v/>
      </c>
      <c r="Z12" s="7" t="str">
        <f t="shared" si="9"/>
        <v/>
      </c>
      <c r="AA12" s="7" t="str">
        <f t="shared" si="10"/>
        <v/>
      </c>
      <c r="AB12" s="7" t="str">
        <f t="shared" si="11"/>
        <v/>
      </c>
      <c r="AC12" s="7" t="str">
        <f t="shared" si="12"/>
        <v/>
      </c>
    </row>
    <row r="13" spans="1:29" ht="27" x14ac:dyDescent="0.3">
      <c r="A13" s="45" t="s">
        <v>16</v>
      </c>
      <c r="B13" s="36">
        <f>[1]White!D11</f>
        <v>3512</v>
      </c>
      <c r="C13" s="37">
        <f>[1]White!H11</f>
        <v>95781.889649272998</v>
      </c>
      <c r="D13" s="28" t="str">
        <f t="shared" si="0"/>
        <v/>
      </c>
      <c r="E13" s="4" t="str">
        <f>_xlfn.IFNA(VLOOKUP(A13,[1]AIAN!$A$8:$I$67,4,FALSE),"")</f>
        <v/>
      </c>
      <c r="F13" s="5" t="str">
        <f>_xlfn.IFNA(VLOOKUP(A13,[1]AIAN!$A$8:$I$67,8,FALSE),"")</f>
        <v/>
      </c>
      <c r="G13" s="29" t="str">
        <f t="shared" si="13"/>
        <v/>
      </c>
      <c r="H13" s="23" t="str">
        <f t="shared" si="1"/>
        <v/>
      </c>
      <c r="I13" s="4" t="str">
        <f>_xlfn.IFNA(VLOOKUP(A13,[1]ANHPI!$A$8:$I$145,4,FALSE),"")</f>
        <v/>
      </c>
      <c r="J13" s="5" t="str">
        <f>_xlfn.IFNA(VLOOKUP(A13,[1]ANHPI!$A$8:$I$145,8,FALSE),"")</f>
        <v/>
      </c>
      <c r="K13" s="42" t="str">
        <f t="shared" si="14"/>
        <v/>
      </c>
      <c r="L13" s="28" t="str">
        <f t="shared" si="2"/>
        <v/>
      </c>
      <c r="M13" s="4" t="str">
        <f>_xlfn.IFNA(VLOOKUP(A13,[1]Black!$A$8:$I$211,4,FALSE),"")</f>
        <v/>
      </c>
      <c r="N13" s="5" t="str">
        <f>_xlfn.IFNA(VLOOKUP(A13,[1]Black!$A$8:$I$211,8,FALSE),"")</f>
        <v/>
      </c>
      <c r="O13" s="42" t="str">
        <f t="shared" si="3"/>
        <v/>
      </c>
      <c r="P13" s="28" t="str">
        <f t="shared" si="4"/>
        <v/>
      </c>
      <c r="Q13" s="4" t="str">
        <f>_xlfn.IFNA(VLOOKUP(A13,'[1]H-L'!$A$8:$I$163,4,FALSE),"")</f>
        <v/>
      </c>
      <c r="R13" s="5" t="str">
        <f>_xlfn.IFNA(VLOOKUP(A13,'[1]H-L'!$A$8:$I$163,8,FALSE),"")</f>
        <v/>
      </c>
      <c r="S13" s="42" t="str">
        <f t="shared" si="5"/>
        <v/>
      </c>
      <c r="T13" s="28" t="str">
        <f t="shared" si="6"/>
        <v/>
      </c>
      <c r="U13" s="4" t="str">
        <f>_xlfn.IFNA(VLOOKUP(A13,[1]Other!$A$8:$I$86,4,FALSE),"")</f>
        <v/>
      </c>
      <c r="V13" s="5" t="str">
        <f>_xlfn.IFNA(VLOOKUP(A13,[1]Other!$A$8:$I$86,8,FALSE),"")</f>
        <v/>
      </c>
      <c r="W13" s="29" t="str">
        <f t="shared" si="7"/>
        <v/>
      </c>
      <c r="Y13" s="7" t="str">
        <f t="shared" si="8"/>
        <v/>
      </c>
      <c r="Z13" s="7" t="str">
        <f t="shared" si="9"/>
        <v/>
      </c>
      <c r="AA13" s="7" t="str">
        <f t="shared" si="10"/>
        <v/>
      </c>
      <c r="AB13" s="7" t="str">
        <f t="shared" si="11"/>
        <v/>
      </c>
      <c r="AC13" s="7" t="str">
        <f t="shared" si="12"/>
        <v/>
      </c>
    </row>
    <row r="14" spans="1:29" x14ac:dyDescent="0.3">
      <c r="A14" s="45" t="s">
        <v>19</v>
      </c>
      <c r="B14" s="36">
        <f>[1]White!D12</f>
        <v>422</v>
      </c>
      <c r="C14" s="37">
        <f>[1]White!H12</f>
        <v>105655.011848341</v>
      </c>
      <c r="D14" s="28" t="str">
        <f t="shared" si="0"/>
        <v/>
      </c>
      <c r="E14" s="4" t="str">
        <f>_xlfn.IFNA(VLOOKUP(A14,[1]AIAN!$A$8:$I$67,4,FALSE),"")</f>
        <v/>
      </c>
      <c r="F14" s="5" t="str">
        <f>_xlfn.IFNA(VLOOKUP(A14,[1]AIAN!$A$8:$I$67,8,FALSE),"")</f>
        <v/>
      </c>
      <c r="G14" s="29" t="str">
        <f t="shared" si="13"/>
        <v/>
      </c>
      <c r="H14" s="23" t="str">
        <f t="shared" si="1"/>
        <v/>
      </c>
      <c r="I14" s="4" t="str">
        <f>_xlfn.IFNA(VLOOKUP(A14,[1]ANHPI!$A$8:$I$145,4,FALSE),"")</f>
        <v/>
      </c>
      <c r="J14" s="5" t="str">
        <f>_xlfn.IFNA(VLOOKUP(A14,[1]ANHPI!$A$8:$I$145,8,FALSE),"")</f>
        <v/>
      </c>
      <c r="K14" s="42" t="str">
        <f t="shared" si="14"/>
        <v/>
      </c>
      <c r="L14" s="28">
        <f t="shared" si="2"/>
        <v>5.3276948562771067E-4</v>
      </c>
      <c r="M14" s="4">
        <f>_xlfn.IFNA(VLOOKUP(A14,[1]Black!$A$8:$I$211,4,FALSE),"")</f>
        <v>64</v>
      </c>
      <c r="N14" s="5">
        <f>_xlfn.IFNA(VLOOKUP(A14,[1]Black!$A$8:$I$211,8,FALSE),"")</f>
        <v>105940.25</v>
      </c>
      <c r="O14" s="42">
        <f t="shared" si="3"/>
        <v>1.0026997124572608</v>
      </c>
      <c r="P14" s="28" t="str">
        <f t="shared" si="4"/>
        <v/>
      </c>
      <c r="Q14" s="4" t="str">
        <f>_xlfn.IFNA(VLOOKUP(A14,'[1]H-L'!$A$8:$I$163,4,FALSE),"")</f>
        <v/>
      </c>
      <c r="R14" s="5" t="str">
        <f>_xlfn.IFNA(VLOOKUP(A14,'[1]H-L'!$A$8:$I$163,8,FALSE),"")</f>
        <v/>
      </c>
      <c r="S14" s="42" t="str">
        <f t="shared" si="5"/>
        <v/>
      </c>
      <c r="T14" s="28" t="str">
        <f t="shared" si="6"/>
        <v/>
      </c>
      <c r="U14" s="4" t="str">
        <f>_xlfn.IFNA(VLOOKUP(A14,[1]Other!$A$8:$I$86,4,FALSE),"")</f>
        <v/>
      </c>
      <c r="V14" s="5" t="str">
        <f>_xlfn.IFNA(VLOOKUP(A14,[1]Other!$A$8:$I$86,8,FALSE),"")</f>
        <v/>
      </c>
      <c r="W14" s="29" t="str">
        <f t="shared" si="7"/>
        <v/>
      </c>
      <c r="Y14" s="7" t="str">
        <f t="shared" si="8"/>
        <v/>
      </c>
      <c r="Z14" s="7" t="str">
        <f t="shared" si="9"/>
        <v/>
      </c>
      <c r="AA14" s="7">
        <f t="shared" si="10"/>
        <v>5.3419999999999997E-4</v>
      </c>
      <c r="AB14" s="7" t="str">
        <f t="shared" si="11"/>
        <v/>
      </c>
      <c r="AC14" s="7" t="str">
        <f t="shared" si="12"/>
        <v/>
      </c>
    </row>
    <row r="15" spans="1:29" ht="27" x14ac:dyDescent="0.3">
      <c r="A15" s="45" t="s">
        <v>20</v>
      </c>
      <c r="B15" s="36">
        <f>[1]White!D13</f>
        <v>169</v>
      </c>
      <c r="C15" s="37">
        <f>[1]White!H13</f>
        <v>81968.047337277996</v>
      </c>
      <c r="D15" s="28" t="str">
        <f t="shared" si="0"/>
        <v/>
      </c>
      <c r="E15" s="4" t="str">
        <f>_xlfn.IFNA(VLOOKUP(A15,[1]AIAN!$A$8:$I$67,4,FALSE),"")</f>
        <v/>
      </c>
      <c r="F15" s="5" t="str">
        <f>_xlfn.IFNA(VLOOKUP(A15,[1]AIAN!$A$8:$I$67,8,FALSE),"")</f>
        <v/>
      </c>
      <c r="G15" s="29" t="str">
        <f t="shared" si="13"/>
        <v/>
      </c>
      <c r="H15" s="23" t="str">
        <f t="shared" si="1"/>
        <v/>
      </c>
      <c r="I15" s="4" t="str">
        <f>_xlfn.IFNA(VLOOKUP(A15,[1]ANHPI!$A$8:$I$145,4,FALSE),"")</f>
        <v/>
      </c>
      <c r="J15" s="5" t="str">
        <f>_xlfn.IFNA(VLOOKUP(A15,[1]ANHPI!$A$8:$I$145,8,FALSE),"")</f>
        <v/>
      </c>
      <c r="K15" s="42" t="str">
        <f t="shared" si="14"/>
        <v/>
      </c>
      <c r="L15" s="28" t="str">
        <f t="shared" si="2"/>
        <v/>
      </c>
      <c r="M15" s="4" t="str">
        <f>_xlfn.IFNA(VLOOKUP(A15,[1]Black!$A$8:$I$211,4,FALSE),"")</f>
        <v/>
      </c>
      <c r="N15" s="5" t="str">
        <f>_xlfn.IFNA(VLOOKUP(A15,[1]Black!$A$8:$I$211,8,FALSE),"")</f>
        <v/>
      </c>
      <c r="O15" s="42" t="str">
        <f t="shared" si="3"/>
        <v/>
      </c>
      <c r="P15" s="28" t="str">
        <f t="shared" si="4"/>
        <v/>
      </c>
      <c r="Q15" s="4" t="str">
        <f>_xlfn.IFNA(VLOOKUP(A15,'[1]H-L'!$A$8:$I$163,4,FALSE),"")</f>
        <v/>
      </c>
      <c r="R15" s="5" t="str">
        <f>_xlfn.IFNA(VLOOKUP(A15,'[1]H-L'!$A$8:$I$163,8,FALSE),"")</f>
        <v/>
      </c>
      <c r="S15" s="42" t="str">
        <f t="shared" si="5"/>
        <v/>
      </c>
      <c r="T15" s="28" t="str">
        <f t="shared" si="6"/>
        <v/>
      </c>
      <c r="U15" s="4" t="str">
        <f>_xlfn.IFNA(VLOOKUP(A15,[1]Other!$A$8:$I$86,4,FALSE),"")</f>
        <v/>
      </c>
      <c r="V15" s="5" t="str">
        <f>_xlfn.IFNA(VLOOKUP(A15,[1]Other!$A$8:$I$86,8,FALSE),"")</f>
        <v/>
      </c>
      <c r="W15" s="29" t="str">
        <f t="shared" si="7"/>
        <v/>
      </c>
      <c r="Y15" s="7" t="str">
        <f t="shared" si="8"/>
        <v/>
      </c>
      <c r="Z15" s="7" t="str">
        <f t="shared" si="9"/>
        <v/>
      </c>
      <c r="AA15" s="7" t="str">
        <f t="shared" si="10"/>
        <v/>
      </c>
      <c r="AB15" s="7" t="str">
        <f t="shared" si="11"/>
        <v/>
      </c>
      <c r="AC15" s="7" t="str">
        <f t="shared" si="12"/>
        <v/>
      </c>
    </row>
    <row r="16" spans="1:29" x14ac:dyDescent="0.3">
      <c r="A16" s="45" t="s">
        <v>21</v>
      </c>
      <c r="B16" s="36">
        <f>[1]White!D14</f>
        <v>1683</v>
      </c>
      <c r="C16" s="37">
        <f>[1]White!H14</f>
        <v>79195.497920380003</v>
      </c>
      <c r="D16" s="28" t="str">
        <f t="shared" si="0"/>
        <v/>
      </c>
      <c r="E16" s="4" t="str">
        <f>_xlfn.IFNA(VLOOKUP(A16,[1]AIAN!$A$8:$I$67,4,FALSE),"")</f>
        <v/>
      </c>
      <c r="F16" s="5" t="str">
        <f>_xlfn.IFNA(VLOOKUP(A16,[1]AIAN!$A$8:$I$67,8,FALSE),"")</f>
        <v/>
      </c>
      <c r="G16" s="29" t="str">
        <f t="shared" si="13"/>
        <v/>
      </c>
      <c r="H16" s="23" t="str">
        <f t="shared" si="1"/>
        <v/>
      </c>
      <c r="I16" s="4" t="str">
        <f>_xlfn.IFNA(VLOOKUP(A16,[1]ANHPI!$A$8:$I$145,4,FALSE),"")</f>
        <v/>
      </c>
      <c r="J16" s="5" t="str">
        <f>_xlfn.IFNA(VLOOKUP(A16,[1]ANHPI!$A$8:$I$145,8,FALSE),"")</f>
        <v/>
      </c>
      <c r="K16" s="42" t="str">
        <f t="shared" si="14"/>
        <v/>
      </c>
      <c r="L16" s="28">
        <f t="shared" si="2"/>
        <v>5.0779591598891169E-4</v>
      </c>
      <c r="M16" s="4">
        <f>_xlfn.IFNA(VLOOKUP(A16,[1]Black!$A$8:$I$211,4,FALSE),"")</f>
        <v>61</v>
      </c>
      <c r="N16" s="5">
        <f>_xlfn.IFNA(VLOOKUP(A16,[1]Black!$A$8:$I$211,8,FALSE),"")</f>
        <v>83406.721311475005</v>
      </c>
      <c r="O16" s="42">
        <f t="shared" si="3"/>
        <v>1.053175035218906</v>
      </c>
      <c r="P16" s="28">
        <f t="shared" si="4"/>
        <v>1.4300917919382733E-3</v>
      </c>
      <c r="Q16" s="4">
        <f>_xlfn.IFNA(VLOOKUP(A16,'[1]H-L'!$A$8:$I$163,4,FALSE),"")</f>
        <v>129</v>
      </c>
      <c r="R16" s="5">
        <f>_xlfn.IFNA(VLOOKUP(A16,'[1]H-L'!$A$8:$I$163,8,FALSE),"")</f>
        <v>76409.767441860007</v>
      </c>
      <c r="S16" s="42">
        <f t="shared" si="5"/>
        <v>0.96482463584835776</v>
      </c>
      <c r="T16" s="28" t="str">
        <f t="shared" si="6"/>
        <v/>
      </c>
      <c r="U16" s="4" t="str">
        <f>_xlfn.IFNA(VLOOKUP(A16,[1]Other!$A$8:$I$86,4,FALSE),"")</f>
        <v/>
      </c>
      <c r="V16" s="5" t="str">
        <f>_xlfn.IFNA(VLOOKUP(A16,[1]Other!$A$8:$I$86,8,FALSE),"")</f>
        <v/>
      </c>
      <c r="W16" s="29" t="str">
        <f t="shared" si="7"/>
        <v/>
      </c>
      <c r="Y16" s="7" t="str">
        <f t="shared" si="8"/>
        <v/>
      </c>
      <c r="Z16" s="7" t="str">
        <f t="shared" si="9"/>
        <v/>
      </c>
      <c r="AA16" s="7">
        <f t="shared" si="10"/>
        <v>5.3479999999999999E-4</v>
      </c>
      <c r="AB16" s="7">
        <f t="shared" si="11"/>
        <v>1.3798E-3</v>
      </c>
      <c r="AC16" s="7" t="str">
        <f t="shared" si="12"/>
        <v/>
      </c>
    </row>
    <row r="17" spans="1:29" ht="27" x14ac:dyDescent="0.3">
      <c r="A17" s="45" t="s">
        <v>22</v>
      </c>
      <c r="B17" s="36">
        <f>[1]White!D15</f>
        <v>1753</v>
      </c>
      <c r="C17" s="37">
        <f>[1]White!H15</f>
        <v>107207.637763833</v>
      </c>
      <c r="D17" s="28" t="str">
        <f t="shared" si="0"/>
        <v/>
      </c>
      <c r="E17" s="4" t="str">
        <f>_xlfn.IFNA(VLOOKUP(A17,[1]AIAN!$A$8:$I$67,4,FALSE),"")</f>
        <v/>
      </c>
      <c r="F17" s="5" t="str">
        <f>_xlfn.IFNA(VLOOKUP(A17,[1]AIAN!$A$8:$I$67,8,FALSE),"")</f>
        <v/>
      </c>
      <c r="G17" s="29" t="str">
        <f t="shared" si="13"/>
        <v/>
      </c>
      <c r="H17" s="23">
        <f t="shared" si="1"/>
        <v>2.1222479628039592E-3</v>
      </c>
      <c r="I17" s="4">
        <f>_xlfn.IFNA(VLOOKUP(A17,[1]ANHPI!$A$8:$I$145,4,FALSE),"")</f>
        <v>131</v>
      </c>
      <c r="J17" s="5">
        <f>_xlfn.IFNA(VLOOKUP(A17,[1]ANHPI!$A$8:$I$145,8,FALSE),"")</f>
        <v>95027.961832061002</v>
      </c>
      <c r="K17" s="42">
        <f t="shared" si="14"/>
        <v>0.88639171437950603</v>
      </c>
      <c r="L17" s="28">
        <f t="shared" si="2"/>
        <v>2.2226476978531055E-3</v>
      </c>
      <c r="M17" s="4">
        <f>_xlfn.IFNA(VLOOKUP(A17,[1]Black!$A$8:$I$211,4,FALSE),"")</f>
        <v>267</v>
      </c>
      <c r="N17" s="5">
        <f>_xlfn.IFNA(VLOOKUP(A17,[1]Black!$A$8:$I$211,8,FALSE),"")</f>
        <v>93186.142322097003</v>
      </c>
      <c r="O17" s="42">
        <f t="shared" si="3"/>
        <v>0.86921178626634921</v>
      </c>
      <c r="P17" s="28">
        <f t="shared" si="4"/>
        <v>2.2615405081814555E-3</v>
      </c>
      <c r="Q17" s="4">
        <f>_xlfn.IFNA(VLOOKUP(A17,'[1]H-L'!$A$8:$I$163,4,FALSE),"")</f>
        <v>204</v>
      </c>
      <c r="R17" s="5">
        <f>_xlfn.IFNA(VLOOKUP(A17,'[1]H-L'!$A$8:$I$163,8,FALSE),"")</f>
        <v>97815.39408867</v>
      </c>
      <c r="S17" s="42">
        <f t="shared" si="5"/>
        <v>0.91239202848725098</v>
      </c>
      <c r="T17" s="28" t="str">
        <f t="shared" si="6"/>
        <v/>
      </c>
      <c r="U17" s="4" t="str">
        <f>_xlfn.IFNA(VLOOKUP(A17,[1]Other!$A$8:$I$86,4,FALSE),"")</f>
        <v/>
      </c>
      <c r="V17" s="5" t="str">
        <f>_xlfn.IFNA(VLOOKUP(A17,[1]Other!$A$8:$I$86,8,FALSE),"")</f>
        <v/>
      </c>
      <c r="W17" s="29" t="str">
        <f t="shared" si="7"/>
        <v/>
      </c>
      <c r="Y17" s="7" t="str">
        <f t="shared" si="8"/>
        <v/>
      </c>
      <c r="Z17" s="7">
        <f t="shared" si="9"/>
        <v>1.8810999999999999E-3</v>
      </c>
      <c r="AA17" s="7">
        <f t="shared" si="10"/>
        <v>1.9319999999999999E-3</v>
      </c>
      <c r="AB17" s="7">
        <f t="shared" si="11"/>
        <v>2.0634E-3</v>
      </c>
      <c r="AC17" s="7" t="str">
        <f t="shared" si="12"/>
        <v/>
      </c>
    </row>
    <row r="18" spans="1:29" x14ac:dyDescent="0.3">
      <c r="A18" s="45" t="s">
        <v>23</v>
      </c>
      <c r="B18" s="36">
        <f>[1]White!D16</f>
        <v>156</v>
      </c>
      <c r="C18" s="37">
        <f>[1]White!H16</f>
        <v>67816.006410255999</v>
      </c>
      <c r="D18" s="28" t="str">
        <f t="shared" si="0"/>
        <v/>
      </c>
      <c r="E18" s="4" t="str">
        <f>_xlfn.IFNA(VLOOKUP(A18,[1]AIAN!$A$8:$I$67,4,FALSE),"")</f>
        <v/>
      </c>
      <c r="F18" s="5" t="str">
        <f>_xlfn.IFNA(VLOOKUP(A18,[1]AIAN!$A$8:$I$67,8,FALSE),"")</f>
        <v/>
      </c>
      <c r="G18" s="29" t="str">
        <f t="shared" si="13"/>
        <v/>
      </c>
      <c r="H18" s="23" t="str">
        <f t="shared" si="1"/>
        <v/>
      </c>
      <c r="I18" s="4" t="str">
        <f>_xlfn.IFNA(VLOOKUP(A18,[1]ANHPI!$A$8:$I$145,4,FALSE),"")</f>
        <v/>
      </c>
      <c r="J18" s="5" t="str">
        <f>_xlfn.IFNA(VLOOKUP(A18,[1]ANHPI!$A$8:$I$145,8,FALSE),"")</f>
        <v/>
      </c>
      <c r="K18" s="42" t="str">
        <f t="shared" si="14"/>
        <v/>
      </c>
      <c r="L18" s="28" t="str">
        <f t="shared" si="2"/>
        <v/>
      </c>
      <c r="M18" s="4" t="str">
        <f>_xlfn.IFNA(VLOOKUP(A18,[1]Black!$A$8:$I$211,4,FALSE),"")</f>
        <v/>
      </c>
      <c r="N18" s="5" t="str">
        <f>_xlfn.IFNA(VLOOKUP(A18,[1]Black!$A$8:$I$211,8,FALSE),"")</f>
        <v/>
      </c>
      <c r="O18" s="42" t="str">
        <f t="shared" si="3"/>
        <v/>
      </c>
      <c r="P18" s="28" t="str">
        <f t="shared" si="4"/>
        <v/>
      </c>
      <c r="Q18" s="4" t="str">
        <f>_xlfn.IFNA(VLOOKUP(A18,'[1]H-L'!$A$8:$I$163,4,FALSE),"")</f>
        <v/>
      </c>
      <c r="R18" s="5" t="str">
        <f>_xlfn.IFNA(VLOOKUP(A18,'[1]H-L'!$A$8:$I$163,8,FALSE),"")</f>
        <v/>
      </c>
      <c r="S18" s="42" t="str">
        <f t="shared" si="5"/>
        <v/>
      </c>
      <c r="T18" s="28" t="str">
        <f t="shared" si="6"/>
        <v/>
      </c>
      <c r="U18" s="4" t="str">
        <f>_xlfn.IFNA(VLOOKUP(A18,[1]Other!$A$8:$I$86,4,FALSE),"")</f>
        <v/>
      </c>
      <c r="V18" s="5" t="str">
        <f>_xlfn.IFNA(VLOOKUP(A18,[1]Other!$A$8:$I$86,8,FALSE),"")</f>
        <v/>
      </c>
      <c r="W18" s="29" t="str">
        <f t="shared" si="7"/>
        <v/>
      </c>
      <c r="Y18" s="7" t="str">
        <f t="shared" si="8"/>
        <v/>
      </c>
      <c r="Z18" s="7" t="str">
        <f t="shared" si="9"/>
        <v/>
      </c>
      <c r="AA18" s="7" t="str">
        <f t="shared" si="10"/>
        <v/>
      </c>
      <c r="AB18" s="7" t="str">
        <f t="shared" si="11"/>
        <v/>
      </c>
      <c r="AC18" s="7" t="str">
        <f t="shared" si="12"/>
        <v/>
      </c>
    </row>
    <row r="19" spans="1:29" x14ac:dyDescent="0.3">
      <c r="A19" s="45" t="s">
        <v>24</v>
      </c>
      <c r="B19" s="36">
        <f>[1]White!D17</f>
        <v>460</v>
      </c>
      <c r="C19" s="37">
        <f>[1]White!H17</f>
        <v>95710.684782608994</v>
      </c>
      <c r="D19" s="28" t="str">
        <f t="shared" si="0"/>
        <v/>
      </c>
      <c r="E19" s="4" t="str">
        <f>_xlfn.IFNA(VLOOKUP(A19,[1]AIAN!$A$8:$I$67,4,FALSE),"")</f>
        <v/>
      </c>
      <c r="F19" s="5" t="str">
        <f>_xlfn.IFNA(VLOOKUP(A19,[1]AIAN!$A$8:$I$67,8,FALSE),"")</f>
        <v/>
      </c>
      <c r="G19" s="29" t="str">
        <f t="shared" si="13"/>
        <v/>
      </c>
      <c r="H19" s="23" t="str">
        <f t="shared" si="1"/>
        <v/>
      </c>
      <c r="I19" s="4" t="str">
        <f>_xlfn.IFNA(VLOOKUP(A19,[1]ANHPI!$A$8:$I$145,4,FALSE),"")</f>
        <v/>
      </c>
      <c r="J19" s="5" t="str">
        <f>_xlfn.IFNA(VLOOKUP(A19,[1]ANHPI!$A$8:$I$145,8,FALSE),"")</f>
        <v/>
      </c>
      <c r="K19" s="42" t="str">
        <f t="shared" si="14"/>
        <v/>
      </c>
      <c r="L19" s="28">
        <f t="shared" si="2"/>
        <v>1.7148517818641937E-3</v>
      </c>
      <c r="M19" s="4">
        <f>_xlfn.IFNA(VLOOKUP(A19,[1]Black!$A$8:$I$211,4,FALSE),"")</f>
        <v>206</v>
      </c>
      <c r="N19" s="5">
        <f>_xlfn.IFNA(VLOOKUP(A19,[1]Black!$A$8:$I$211,8,FALSE),"")</f>
        <v>95153.296116504993</v>
      </c>
      <c r="O19" s="42">
        <f t="shared" si="3"/>
        <v>0.99417631722759048</v>
      </c>
      <c r="P19" s="28" t="str">
        <f t="shared" si="4"/>
        <v/>
      </c>
      <c r="Q19" s="4" t="str">
        <f>_xlfn.IFNA(VLOOKUP(A19,'[1]H-L'!$A$8:$I$163,4,FALSE),"")</f>
        <v/>
      </c>
      <c r="R19" s="5" t="str">
        <f>_xlfn.IFNA(VLOOKUP(A19,'[1]H-L'!$A$8:$I$163,8,FALSE),"")</f>
        <v/>
      </c>
      <c r="S19" s="42" t="str">
        <f t="shared" si="5"/>
        <v/>
      </c>
      <c r="T19" s="28" t="str">
        <f t="shared" si="6"/>
        <v/>
      </c>
      <c r="U19" s="4" t="str">
        <f>_xlfn.IFNA(VLOOKUP(A19,[1]Other!$A$8:$I$86,4,FALSE),"")</f>
        <v/>
      </c>
      <c r="V19" s="5" t="str">
        <f>_xlfn.IFNA(VLOOKUP(A19,[1]Other!$A$8:$I$86,8,FALSE),"")</f>
        <v/>
      </c>
      <c r="W19" s="29" t="str">
        <f t="shared" si="7"/>
        <v/>
      </c>
      <c r="Y19" s="7" t="str">
        <f t="shared" si="8"/>
        <v/>
      </c>
      <c r="Z19" s="7" t="str">
        <f t="shared" si="9"/>
        <v/>
      </c>
      <c r="AA19" s="7">
        <f t="shared" si="10"/>
        <v>1.7049000000000001E-3</v>
      </c>
      <c r="AB19" s="7" t="str">
        <f t="shared" si="11"/>
        <v/>
      </c>
      <c r="AC19" s="7" t="str">
        <f t="shared" si="12"/>
        <v/>
      </c>
    </row>
    <row r="20" spans="1:29" x14ac:dyDescent="0.3">
      <c r="A20" s="45" t="s">
        <v>25</v>
      </c>
      <c r="B20" s="36">
        <f>[1]White!D18</f>
        <v>7086</v>
      </c>
      <c r="C20" s="37">
        <f>[1]White!H18</f>
        <v>101981.04519773999</v>
      </c>
      <c r="D20" s="28">
        <f t="shared" si="0"/>
        <v>8.6215960466827883E-3</v>
      </c>
      <c r="E20" s="4">
        <f>_xlfn.IFNA(VLOOKUP(A20,[1]AIAN!$A$8:$I$67,4,FALSE),"")</f>
        <v>82</v>
      </c>
      <c r="F20" s="5">
        <f>_xlfn.IFNA(VLOOKUP(A20,[1]AIAN!$A$8:$I$67,8,FALSE),"")</f>
        <v>96025.036585366004</v>
      </c>
      <c r="G20" s="29">
        <f t="shared" si="13"/>
        <v>0.94159690557372344</v>
      </c>
      <c r="H20" s="23">
        <f t="shared" si="1"/>
        <v>4.86010983848235E-3</v>
      </c>
      <c r="I20" s="4">
        <f>_xlfn.IFNA(VLOOKUP(A20,[1]ANHPI!$A$8:$I$145,4,FALSE),"")</f>
        <v>300</v>
      </c>
      <c r="J20" s="5">
        <f>_xlfn.IFNA(VLOOKUP(A20,[1]ANHPI!$A$8:$I$145,8,FALSE),"")</f>
        <v>94925.723333332993</v>
      </c>
      <c r="K20" s="42">
        <f t="shared" si="14"/>
        <v>0.9308173214862937</v>
      </c>
      <c r="L20" s="28">
        <f t="shared" si="2"/>
        <v>1.6907106645466879E-2</v>
      </c>
      <c r="M20" s="4">
        <f>_xlfn.IFNA(VLOOKUP(A20,[1]Black!$A$8:$I$211,4,FALSE),"")</f>
        <v>2031</v>
      </c>
      <c r="N20" s="5">
        <f>_xlfn.IFNA(VLOOKUP(A20,[1]Black!$A$8:$I$211,8,FALSE),"")</f>
        <v>102548.24519940899</v>
      </c>
      <c r="O20" s="42">
        <f t="shared" si="3"/>
        <v>1.0055618178904639</v>
      </c>
      <c r="P20" s="28">
        <f t="shared" si="4"/>
        <v>8.8355283579442147E-3</v>
      </c>
      <c r="Q20" s="4">
        <f>_xlfn.IFNA(VLOOKUP(A20,'[1]H-L'!$A$8:$I$163,4,FALSE),"")</f>
        <v>797</v>
      </c>
      <c r="R20" s="5">
        <f>_xlfn.IFNA(VLOOKUP(A20,'[1]H-L'!$A$8:$I$163,8,FALSE),"")</f>
        <v>97470.124371858998</v>
      </c>
      <c r="S20" s="42">
        <f t="shared" si="5"/>
        <v>0.95576706615298579</v>
      </c>
      <c r="T20" s="28">
        <f t="shared" si="6"/>
        <v>1.6322584314394584E-2</v>
      </c>
      <c r="U20" s="4">
        <f>_xlfn.IFNA(VLOOKUP(A20,[1]Other!$A$8:$I$86,4,FALSE),"")</f>
        <v>287</v>
      </c>
      <c r="V20" s="5">
        <f>_xlfn.IFNA(VLOOKUP(A20,[1]Other!$A$8:$I$86,8,FALSE),"")</f>
        <v>97924.351916376007</v>
      </c>
      <c r="W20" s="29">
        <f t="shared" si="7"/>
        <v>0.9602211050740056</v>
      </c>
      <c r="Y20" s="7">
        <f t="shared" si="8"/>
        <v>8.1180999999999996E-3</v>
      </c>
      <c r="Z20" s="7">
        <f t="shared" si="9"/>
        <v>4.5239E-3</v>
      </c>
      <c r="AA20" s="7">
        <f t="shared" si="10"/>
        <v>1.7001100000000002E-2</v>
      </c>
      <c r="AB20" s="7">
        <f t="shared" si="11"/>
        <v>8.4446999999999994E-3</v>
      </c>
      <c r="AC20" s="7">
        <f t="shared" si="12"/>
        <v>1.5673300000000001E-2</v>
      </c>
    </row>
    <row r="21" spans="1:29" ht="27" x14ac:dyDescent="0.3">
      <c r="A21" s="45" t="s">
        <v>26</v>
      </c>
      <c r="B21" s="36">
        <f>[1]White!D19</f>
        <v>6951</v>
      </c>
      <c r="C21" s="37">
        <f>[1]White!H19</f>
        <v>60012.754247049001</v>
      </c>
      <c r="D21" s="28" t="str">
        <f t="shared" si="0"/>
        <v/>
      </c>
      <c r="E21" s="4" t="str">
        <f>_xlfn.IFNA(VLOOKUP(A21,[1]AIAN!$A$8:$I$67,4,FALSE),"")</f>
        <v/>
      </c>
      <c r="F21" s="5" t="str">
        <f>_xlfn.IFNA(VLOOKUP(A21,[1]AIAN!$A$8:$I$67,8,FALSE),"")</f>
        <v/>
      </c>
      <c r="G21" s="29" t="str">
        <f t="shared" si="13"/>
        <v/>
      </c>
      <c r="H21" s="23">
        <f t="shared" si="1"/>
        <v>5.734929609409173E-3</v>
      </c>
      <c r="I21" s="4">
        <f>_xlfn.IFNA(VLOOKUP(A21,[1]ANHPI!$A$8:$I$145,4,FALSE),"")</f>
        <v>354</v>
      </c>
      <c r="J21" s="5">
        <f>_xlfn.IFNA(VLOOKUP(A21,[1]ANHPI!$A$8:$I$145,8,FALSE),"")</f>
        <v>55183.228813558999</v>
      </c>
      <c r="K21" s="42">
        <f t="shared" si="14"/>
        <v>0.91952501607227133</v>
      </c>
      <c r="L21" s="28">
        <f t="shared" si="2"/>
        <v>3.7959825850974386E-3</v>
      </c>
      <c r="M21" s="4">
        <f>_xlfn.IFNA(VLOOKUP(A21,[1]Black!$A$8:$I$211,4,FALSE),"")</f>
        <v>456</v>
      </c>
      <c r="N21" s="5">
        <f>_xlfn.IFNA(VLOOKUP(A21,[1]Black!$A$8:$I$211,8,FALSE),"")</f>
        <v>60124.817982455999</v>
      </c>
      <c r="O21" s="42">
        <f t="shared" si="3"/>
        <v>1.0018673319832261</v>
      </c>
      <c r="P21" s="28">
        <f t="shared" si="4"/>
        <v>9.5782892111214574E-3</v>
      </c>
      <c r="Q21" s="4">
        <f>_xlfn.IFNA(VLOOKUP(A21,'[1]H-L'!$A$8:$I$163,4,FALSE),"")</f>
        <v>864</v>
      </c>
      <c r="R21" s="5">
        <f>_xlfn.IFNA(VLOOKUP(A21,'[1]H-L'!$A$8:$I$163,8,FALSE),"")</f>
        <v>59072.703703703999</v>
      </c>
      <c r="S21" s="42">
        <f t="shared" si="5"/>
        <v>0.98433582069112868</v>
      </c>
      <c r="T21" s="28">
        <f t="shared" si="6"/>
        <v>1.1545242563840073E-2</v>
      </c>
      <c r="U21" s="4">
        <f>_xlfn.IFNA(VLOOKUP(A21,[1]Other!$A$8:$I$86,4,FALSE),"")</f>
        <v>203</v>
      </c>
      <c r="V21" s="5">
        <f>_xlfn.IFNA(VLOOKUP(A21,[1]Other!$A$8:$I$86,8,FALSE),"")</f>
        <v>54644.772277228003</v>
      </c>
      <c r="W21" s="29">
        <f t="shared" si="7"/>
        <v>0.91055264773012889</v>
      </c>
      <c r="Y21" s="7" t="str">
        <f t="shared" si="8"/>
        <v/>
      </c>
      <c r="Z21" s="7">
        <f t="shared" si="9"/>
        <v>5.2734000000000001E-3</v>
      </c>
      <c r="AA21" s="7">
        <f t="shared" si="10"/>
        <v>3.8030999999999998E-3</v>
      </c>
      <c r="AB21" s="7">
        <f t="shared" si="11"/>
        <v>9.4283000000000006E-3</v>
      </c>
      <c r="AC21" s="7">
        <f t="shared" si="12"/>
        <v>1.05126E-2</v>
      </c>
    </row>
    <row r="22" spans="1:29" x14ac:dyDescent="0.3">
      <c r="A22" s="45" t="s">
        <v>27</v>
      </c>
      <c r="B22" s="36">
        <f>[1]White!D20</f>
        <v>221</v>
      </c>
      <c r="C22" s="37">
        <f>[1]White!H20</f>
        <v>61206.036199094997</v>
      </c>
      <c r="D22" s="28" t="str">
        <f t="shared" si="0"/>
        <v/>
      </c>
      <c r="E22" s="4" t="str">
        <f>_xlfn.IFNA(VLOOKUP(A22,[1]AIAN!$A$8:$I$67,4,FALSE),"")</f>
        <v/>
      </c>
      <c r="F22" s="5" t="str">
        <f>_xlfn.IFNA(VLOOKUP(A22,[1]AIAN!$A$8:$I$67,8,FALSE),"")</f>
        <v/>
      </c>
      <c r="G22" s="29" t="str">
        <f t="shared" si="13"/>
        <v/>
      </c>
      <c r="H22" s="23" t="str">
        <f t="shared" si="1"/>
        <v/>
      </c>
      <c r="I22" s="4" t="str">
        <f>_xlfn.IFNA(VLOOKUP(A22,[1]ANHPI!$A$8:$I$145,4,FALSE),"")</f>
        <v/>
      </c>
      <c r="J22" s="5" t="str">
        <f>_xlfn.IFNA(VLOOKUP(A22,[1]ANHPI!$A$8:$I$145,8,FALSE),"")</f>
        <v/>
      </c>
      <c r="K22" s="42" t="str">
        <f t="shared" si="14"/>
        <v/>
      </c>
      <c r="L22" s="28" t="str">
        <f t="shared" si="2"/>
        <v/>
      </c>
      <c r="M22" s="4" t="str">
        <f>_xlfn.IFNA(VLOOKUP(A22,[1]Black!$A$8:$I$211,4,FALSE),"")</f>
        <v/>
      </c>
      <c r="N22" s="5" t="str">
        <f>_xlfn.IFNA(VLOOKUP(A22,[1]Black!$A$8:$I$211,8,FALSE),"")</f>
        <v/>
      </c>
      <c r="O22" s="42" t="str">
        <f t="shared" si="3"/>
        <v/>
      </c>
      <c r="P22" s="28" t="str">
        <f t="shared" si="4"/>
        <v/>
      </c>
      <c r="Q22" s="4" t="str">
        <f>_xlfn.IFNA(VLOOKUP(A22,'[1]H-L'!$A$8:$I$163,4,FALSE),"")</f>
        <v/>
      </c>
      <c r="R22" s="5" t="str">
        <f>_xlfn.IFNA(VLOOKUP(A22,'[1]H-L'!$A$8:$I$163,8,FALSE),"")</f>
        <v/>
      </c>
      <c r="S22" s="42" t="str">
        <f t="shared" si="5"/>
        <v/>
      </c>
      <c r="T22" s="28" t="str">
        <f t="shared" si="6"/>
        <v/>
      </c>
      <c r="U22" s="4" t="str">
        <f>_xlfn.IFNA(VLOOKUP(A22,[1]Other!$A$8:$I$86,4,FALSE),"")</f>
        <v/>
      </c>
      <c r="V22" s="5" t="str">
        <f>_xlfn.IFNA(VLOOKUP(A22,[1]Other!$A$8:$I$86,8,FALSE),"")</f>
        <v/>
      </c>
      <c r="W22" s="29" t="str">
        <f t="shared" si="7"/>
        <v/>
      </c>
      <c r="Y22" s="7" t="str">
        <f t="shared" si="8"/>
        <v/>
      </c>
      <c r="Z22" s="7" t="str">
        <f t="shared" si="9"/>
        <v/>
      </c>
      <c r="AA22" s="7" t="str">
        <f t="shared" si="10"/>
        <v/>
      </c>
      <c r="AB22" s="7" t="str">
        <f t="shared" si="11"/>
        <v/>
      </c>
      <c r="AC22" s="7" t="str">
        <f t="shared" si="12"/>
        <v/>
      </c>
    </row>
    <row r="23" spans="1:29" x14ac:dyDescent="0.3">
      <c r="A23" s="45" t="s">
        <v>28</v>
      </c>
      <c r="B23" s="36">
        <f>[1]White!D21</f>
        <v>7243</v>
      </c>
      <c r="C23" s="37">
        <f>[1]White!H21</f>
        <v>67330.876712329002</v>
      </c>
      <c r="D23" s="28">
        <f t="shared" si="0"/>
        <v>2.2500262853538008E-2</v>
      </c>
      <c r="E23" s="4">
        <f>_xlfn.IFNA(VLOOKUP(A23,[1]AIAN!$A$8:$I$67,4,FALSE),"")</f>
        <v>214</v>
      </c>
      <c r="F23" s="5">
        <f>_xlfn.IFNA(VLOOKUP(A23,[1]AIAN!$A$8:$I$67,8,FALSE),"")</f>
        <v>58464.911214952997</v>
      </c>
      <c r="G23" s="29">
        <f t="shared" si="13"/>
        <v>0.86832244090247301</v>
      </c>
      <c r="H23" s="23">
        <f t="shared" si="1"/>
        <v>8.9102013705509749E-3</v>
      </c>
      <c r="I23" s="4">
        <f>_xlfn.IFNA(VLOOKUP(A23,[1]ANHPI!$A$8:$I$145,4,FALSE),"")</f>
        <v>550</v>
      </c>
      <c r="J23" s="5">
        <f>_xlfn.IFNA(VLOOKUP(A23,[1]ANHPI!$A$8:$I$145,8,FALSE),"")</f>
        <v>63295.147272727001</v>
      </c>
      <c r="K23" s="42">
        <f t="shared" si="14"/>
        <v>0.94006123733031666</v>
      </c>
      <c r="L23" s="28">
        <f t="shared" si="2"/>
        <v>1.7964321093509369E-2</v>
      </c>
      <c r="M23" s="4">
        <f>_xlfn.IFNA(VLOOKUP(A23,[1]Black!$A$8:$I$211,4,FALSE),"")</f>
        <v>2158</v>
      </c>
      <c r="N23" s="5">
        <f>_xlfn.IFNA(VLOOKUP(A23,[1]Black!$A$8:$I$211,8,FALSE),"")</f>
        <v>68983.100232019002</v>
      </c>
      <c r="O23" s="42">
        <f t="shared" si="3"/>
        <v>1.024538868352318</v>
      </c>
      <c r="P23" s="28">
        <f t="shared" si="4"/>
        <v>1.4722185268945944E-2</v>
      </c>
      <c r="Q23" s="4">
        <f>_xlfn.IFNA(VLOOKUP(A23,'[1]H-L'!$A$8:$I$163,4,FALSE),"")</f>
        <v>1328</v>
      </c>
      <c r="R23" s="5">
        <f>_xlfn.IFNA(VLOOKUP(A23,'[1]H-L'!$A$8:$I$163,8,FALSE),"")</f>
        <v>64910.225150601997</v>
      </c>
      <c r="S23" s="42">
        <f t="shared" si="5"/>
        <v>0.96404841760683979</v>
      </c>
      <c r="T23" s="28">
        <f t="shared" si="6"/>
        <v>1.4388898367741569E-2</v>
      </c>
      <c r="U23" s="4">
        <f>_xlfn.IFNA(VLOOKUP(A23,[1]Other!$A$8:$I$86,4,FALSE),"")</f>
        <v>253</v>
      </c>
      <c r="V23" s="5">
        <f>_xlfn.IFNA(VLOOKUP(A23,[1]Other!$A$8:$I$86,8,FALSE),"")</f>
        <v>64014.328063241002</v>
      </c>
      <c r="W23" s="29">
        <f t="shared" si="7"/>
        <v>0.95074252986103325</v>
      </c>
      <c r="Y23" s="7">
        <f t="shared" si="8"/>
        <v>1.9537499999999999E-2</v>
      </c>
      <c r="Z23" s="7">
        <f t="shared" si="9"/>
        <v>8.3760999999999992E-3</v>
      </c>
      <c r="AA23" s="7">
        <f t="shared" si="10"/>
        <v>1.8405100000000001E-2</v>
      </c>
      <c r="AB23" s="7">
        <f t="shared" si="11"/>
        <v>1.41929E-2</v>
      </c>
      <c r="AC23" s="7">
        <f t="shared" si="12"/>
        <v>1.3680100000000001E-2</v>
      </c>
    </row>
    <row r="24" spans="1:29" x14ac:dyDescent="0.3">
      <c r="A24" s="45" t="s">
        <v>29</v>
      </c>
      <c r="B24" s="36">
        <f>[1]White!D22</f>
        <v>2180</v>
      </c>
      <c r="C24" s="37">
        <f>[1]White!H22</f>
        <v>46798.114220183001</v>
      </c>
      <c r="D24" s="28">
        <f t="shared" si="0"/>
        <v>2.6495636631269057E-2</v>
      </c>
      <c r="E24" s="4">
        <f>_xlfn.IFNA(VLOOKUP(A24,[1]AIAN!$A$8:$I$67,4,FALSE),"")</f>
        <v>252</v>
      </c>
      <c r="F24" s="5">
        <f>_xlfn.IFNA(VLOOKUP(A24,[1]AIAN!$A$8:$I$67,8,FALSE),"")</f>
        <v>38936.920634921</v>
      </c>
      <c r="G24" s="29">
        <f t="shared" si="13"/>
        <v>0.83201900939265538</v>
      </c>
      <c r="H24" s="23">
        <f t="shared" si="1"/>
        <v>3.6126816466052133E-3</v>
      </c>
      <c r="I24" s="4">
        <f>_xlfn.IFNA(VLOOKUP(A24,[1]ANHPI!$A$8:$I$145,4,FALSE),"")</f>
        <v>223</v>
      </c>
      <c r="J24" s="5">
        <f>_xlfn.IFNA(VLOOKUP(A24,[1]ANHPI!$A$8:$I$145,8,FALSE),"")</f>
        <v>46603.497757848003</v>
      </c>
      <c r="K24" s="42">
        <f t="shared" si="14"/>
        <v>0.99584136101255416</v>
      </c>
      <c r="L24" s="28">
        <f t="shared" si="2"/>
        <v>8.9488624539029536E-3</v>
      </c>
      <c r="M24" s="4">
        <f>_xlfn.IFNA(VLOOKUP(A24,[1]Black!$A$8:$I$211,4,FALSE),"")</f>
        <v>1075</v>
      </c>
      <c r="N24" s="5">
        <f>_xlfn.IFNA(VLOOKUP(A24,[1]Black!$A$8:$I$211,8,FALSE),"")</f>
        <v>49550.237209302002</v>
      </c>
      <c r="O24" s="42">
        <f t="shared" si="3"/>
        <v>1.0588084164282858</v>
      </c>
      <c r="P24" s="28">
        <f t="shared" si="4"/>
        <v>4.589596913662365E-3</v>
      </c>
      <c r="Q24" s="4">
        <f>_xlfn.IFNA(VLOOKUP(A24,'[1]H-L'!$A$8:$I$163,4,FALSE),"")</f>
        <v>414</v>
      </c>
      <c r="R24" s="5">
        <f>_xlfn.IFNA(VLOOKUP(A24,'[1]H-L'!$A$8:$I$163,8,FALSE),"")</f>
        <v>47940.381642512002</v>
      </c>
      <c r="S24" s="42">
        <f t="shared" si="5"/>
        <v>1.024408407077146</v>
      </c>
      <c r="T24" s="28">
        <f t="shared" si="6"/>
        <v>5.6873116078029915E-3</v>
      </c>
      <c r="U24" s="4">
        <f>_xlfn.IFNA(VLOOKUP(A24,[1]Other!$A$8:$I$86,4,FALSE),"")</f>
        <v>100</v>
      </c>
      <c r="V24" s="5">
        <f>_xlfn.IFNA(VLOOKUP(A24,[1]Other!$A$8:$I$86,8,FALSE),"")</f>
        <v>46348.88</v>
      </c>
      <c r="W24" s="29">
        <f t="shared" si="7"/>
        <v>0.99040059139841885</v>
      </c>
      <c r="Y24" s="7">
        <f t="shared" si="8"/>
        <v>2.2044899999999999E-2</v>
      </c>
      <c r="Z24" s="7">
        <f t="shared" si="9"/>
        <v>3.5977000000000001E-3</v>
      </c>
      <c r="AA24" s="7">
        <f t="shared" si="10"/>
        <v>9.4751000000000002E-3</v>
      </c>
      <c r="AB24" s="7">
        <f t="shared" si="11"/>
        <v>4.7016000000000002E-3</v>
      </c>
      <c r="AC24" s="7">
        <f t="shared" si="12"/>
        <v>5.6327E-3</v>
      </c>
    </row>
    <row r="25" spans="1:29" ht="27" x14ac:dyDescent="0.3">
      <c r="A25" s="45" t="s">
        <v>30</v>
      </c>
      <c r="B25" s="36">
        <f>[1]White!D23</f>
        <v>1266</v>
      </c>
      <c r="C25" s="37">
        <f>[1]White!H23</f>
        <v>49331.467193675999</v>
      </c>
      <c r="D25" s="28" t="str">
        <f t="shared" si="0"/>
        <v/>
      </c>
      <c r="E25" s="4" t="str">
        <f>_xlfn.IFNA(VLOOKUP(A25,[1]AIAN!$A$8:$I$67,4,FALSE),"")</f>
        <v/>
      </c>
      <c r="F25" s="5" t="str">
        <f>_xlfn.IFNA(VLOOKUP(A25,[1]AIAN!$A$8:$I$67,8,FALSE),"")</f>
        <v/>
      </c>
      <c r="G25" s="29" t="str">
        <f t="shared" si="13"/>
        <v/>
      </c>
      <c r="H25" s="23">
        <f t="shared" si="1"/>
        <v>1.8144410063667439E-3</v>
      </c>
      <c r="I25" s="4">
        <f>_xlfn.IFNA(VLOOKUP(A25,[1]ANHPI!$A$8:$I$145,4,FALSE),"")</f>
        <v>112</v>
      </c>
      <c r="J25" s="5">
        <f>_xlfn.IFNA(VLOOKUP(A25,[1]ANHPI!$A$8:$I$145,8,FALSE),"")</f>
        <v>52445.276785713999</v>
      </c>
      <c r="K25" s="42">
        <f t="shared" si="14"/>
        <v>1.0631201496564686</v>
      </c>
      <c r="L25" s="28">
        <f t="shared" si="2"/>
        <v>3.8709032940138352E-3</v>
      </c>
      <c r="M25" s="4">
        <f>_xlfn.IFNA(VLOOKUP(A25,[1]Black!$A$8:$I$211,4,FALSE),"")</f>
        <v>465</v>
      </c>
      <c r="N25" s="5">
        <f>_xlfn.IFNA(VLOOKUP(A25,[1]Black!$A$8:$I$211,8,FALSE),"")</f>
        <v>49374.660215053998</v>
      </c>
      <c r="O25" s="42">
        <f t="shared" si="3"/>
        <v>1.0008755673373433</v>
      </c>
      <c r="P25" s="28">
        <f t="shared" si="4"/>
        <v>3.2038490532570619E-3</v>
      </c>
      <c r="Q25" s="4">
        <f>_xlfn.IFNA(VLOOKUP(A25,'[1]H-L'!$A$8:$I$163,4,FALSE),"")</f>
        <v>289</v>
      </c>
      <c r="R25" s="5">
        <f>_xlfn.IFNA(VLOOKUP(A25,'[1]H-L'!$A$8:$I$163,8,FALSE),"")</f>
        <v>49818.418685121003</v>
      </c>
      <c r="S25" s="42">
        <f t="shared" si="5"/>
        <v>1.0098710117323944</v>
      </c>
      <c r="T25" s="28">
        <f t="shared" si="6"/>
        <v>2.6161633395893761E-3</v>
      </c>
      <c r="U25" s="4">
        <f>_xlfn.IFNA(VLOOKUP(A25,[1]Other!$A$8:$I$86,4,FALSE),"")</f>
        <v>46</v>
      </c>
      <c r="V25" s="5">
        <f>_xlfn.IFNA(VLOOKUP(A25,[1]Other!$A$8:$I$86,8,FALSE),"")</f>
        <v>46687.782608695998</v>
      </c>
      <c r="W25" s="29">
        <f t="shared" si="7"/>
        <v>0.94640977178722741</v>
      </c>
      <c r="Y25" s="7" t="str">
        <f t="shared" si="8"/>
        <v/>
      </c>
      <c r="Z25" s="7">
        <f t="shared" si="9"/>
        <v>1.9289999999999999E-3</v>
      </c>
      <c r="AA25" s="7">
        <f t="shared" si="10"/>
        <v>3.8742999999999998E-3</v>
      </c>
      <c r="AB25" s="7">
        <f t="shared" si="11"/>
        <v>3.2355000000000001E-3</v>
      </c>
      <c r="AC25" s="7">
        <f t="shared" si="12"/>
        <v>2.4759999999999999E-3</v>
      </c>
    </row>
    <row r="26" spans="1:29" ht="27" x14ac:dyDescent="0.3">
      <c r="A26" s="45" t="s">
        <v>31</v>
      </c>
      <c r="B26" s="36">
        <f>[1]White!D24</f>
        <v>1719</v>
      </c>
      <c r="C26" s="37">
        <f>[1]White!H24</f>
        <v>112339.16530849801</v>
      </c>
      <c r="D26" s="28" t="str">
        <f t="shared" si="0"/>
        <v/>
      </c>
      <c r="E26" s="4" t="str">
        <f>_xlfn.IFNA(VLOOKUP(A26,[1]AIAN!$A$8:$I$67,4,FALSE),"")</f>
        <v/>
      </c>
      <c r="F26" s="5" t="str">
        <f>_xlfn.IFNA(VLOOKUP(A26,[1]AIAN!$A$8:$I$67,8,FALSE),"")</f>
        <v/>
      </c>
      <c r="G26" s="29" t="str">
        <f t="shared" si="13"/>
        <v/>
      </c>
      <c r="H26" s="23">
        <f t="shared" si="1"/>
        <v>1.1502259951074894E-3</v>
      </c>
      <c r="I26" s="4">
        <f>_xlfn.IFNA(VLOOKUP(A26,[1]ANHPI!$A$8:$I$145,4,FALSE),"")</f>
        <v>71</v>
      </c>
      <c r="J26" s="5">
        <f>_xlfn.IFNA(VLOOKUP(A26,[1]ANHPI!$A$8:$I$145,8,FALSE),"")</f>
        <v>108770.873239437</v>
      </c>
      <c r="K26" s="42">
        <f t="shared" si="14"/>
        <v>0.96823643776182589</v>
      </c>
      <c r="L26" s="28">
        <f t="shared" si="2"/>
        <v>2.5389795799445588E-3</v>
      </c>
      <c r="M26" s="4">
        <f>_xlfn.IFNA(VLOOKUP(A26,[1]Black!$A$8:$I$211,4,FALSE),"")</f>
        <v>305</v>
      </c>
      <c r="N26" s="5">
        <f>_xlfn.IFNA(VLOOKUP(A26,[1]Black!$A$8:$I$211,8,FALSE),"")</f>
        <v>114491.072131148</v>
      </c>
      <c r="O26" s="42">
        <f t="shared" si="3"/>
        <v>1.0191554460703049</v>
      </c>
      <c r="P26" s="28">
        <f t="shared" si="4"/>
        <v>1.4744357234712431E-3</v>
      </c>
      <c r="Q26" s="4">
        <f>_xlfn.IFNA(VLOOKUP(A26,'[1]H-L'!$A$8:$I$163,4,FALSE),"")</f>
        <v>133</v>
      </c>
      <c r="R26" s="5">
        <f>_xlfn.IFNA(VLOOKUP(A26,'[1]H-L'!$A$8:$I$163,8,FALSE),"")</f>
        <v>108737.857142857</v>
      </c>
      <c r="S26" s="42">
        <f t="shared" si="5"/>
        <v>0.96794254118097334</v>
      </c>
      <c r="T26" s="28" t="str">
        <f t="shared" si="6"/>
        <v/>
      </c>
      <c r="U26" s="4" t="str">
        <f>_xlfn.IFNA(VLOOKUP(A26,[1]Other!$A$8:$I$86,4,FALSE),"")</f>
        <v/>
      </c>
      <c r="V26" s="5" t="str">
        <f>_xlfn.IFNA(VLOOKUP(A26,[1]Other!$A$8:$I$86,8,FALSE),"")</f>
        <v/>
      </c>
      <c r="W26" s="29" t="str">
        <f t="shared" si="7"/>
        <v/>
      </c>
      <c r="Y26" s="7" t="str">
        <f t="shared" si="8"/>
        <v/>
      </c>
      <c r="Z26" s="7">
        <f t="shared" si="9"/>
        <v>1.1137E-3</v>
      </c>
      <c r="AA26" s="7">
        <f t="shared" si="10"/>
        <v>2.5875999999999998E-3</v>
      </c>
      <c r="AB26" s="7">
        <f t="shared" si="11"/>
        <v>1.4272E-3</v>
      </c>
      <c r="AC26" s="7" t="str">
        <f t="shared" si="12"/>
        <v/>
      </c>
    </row>
    <row r="27" spans="1:29" x14ac:dyDescent="0.3">
      <c r="A27" s="45" t="s">
        <v>32</v>
      </c>
      <c r="B27" s="36">
        <f>[1]White!D25</f>
        <v>152</v>
      </c>
      <c r="C27" s="37">
        <f>[1]White!H25</f>
        <v>41538.361842104998</v>
      </c>
      <c r="D27" s="28" t="str">
        <f t="shared" si="0"/>
        <v/>
      </c>
      <c r="E27" s="4" t="str">
        <f>_xlfn.IFNA(VLOOKUP(A27,[1]AIAN!$A$8:$I$67,4,FALSE),"")</f>
        <v/>
      </c>
      <c r="F27" s="5" t="str">
        <f>_xlfn.IFNA(VLOOKUP(A27,[1]AIAN!$A$8:$I$67,8,FALSE),"")</f>
        <v/>
      </c>
      <c r="G27" s="29" t="str">
        <f t="shared" si="13"/>
        <v/>
      </c>
      <c r="H27" s="23" t="str">
        <f t="shared" si="1"/>
        <v/>
      </c>
      <c r="I27" s="4" t="str">
        <f>_xlfn.IFNA(VLOOKUP(A27,[1]ANHPI!$A$8:$I$145,4,FALSE),"")</f>
        <v/>
      </c>
      <c r="J27" s="5" t="str">
        <f>_xlfn.IFNA(VLOOKUP(A27,[1]ANHPI!$A$8:$I$145,8,FALSE),"")</f>
        <v/>
      </c>
      <c r="K27" s="42" t="str">
        <f t="shared" si="14"/>
        <v/>
      </c>
      <c r="L27" s="28" t="str">
        <f t="shared" si="2"/>
        <v/>
      </c>
      <c r="M27" s="4" t="str">
        <f>_xlfn.IFNA(VLOOKUP(A27,[1]Black!$A$8:$I$211,4,FALSE),"")</f>
        <v/>
      </c>
      <c r="N27" s="5" t="str">
        <f>_xlfn.IFNA(VLOOKUP(A27,[1]Black!$A$8:$I$211,8,FALSE),"")</f>
        <v/>
      </c>
      <c r="O27" s="42" t="str">
        <f t="shared" si="3"/>
        <v/>
      </c>
      <c r="P27" s="28" t="str">
        <f t="shared" si="4"/>
        <v/>
      </c>
      <c r="Q27" s="4" t="str">
        <f>_xlfn.IFNA(VLOOKUP(A27,'[1]H-L'!$A$8:$I$163,4,FALSE),"")</f>
        <v/>
      </c>
      <c r="R27" s="5" t="str">
        <f>_xlfn.IFNA(VLOOKUP(A27,'[1]H-L'!$A$8:$I$163,8,FALSE),"")</f>
        <v/>
      </c>
      <c r="S27" s="42" t="str">
        <f t="shared" si="5"/>
        <v/>
      </c>
      <c r="T27" s="28" t="str">
        <f t="shared" si="6"/>
        <v/>
      </c>
      <c r="U27" s="4" t="str">
        <f>_xlfn.IFNA(VLOOKUP(A27,[1]Other!$A$8:$I$86,4,FALSE),"")</f>
        <v/>
      </c>
      <c r="V27" s="5" t="str">
        <f>_xlfn.IFNA(VLOOKUP(A27,[1]Other!$A$8:$I$86,8,FALSE),"")</f>
        <v/>
      </c>
      <c r="W27" s="29" t="str">
        <f t="shared" si="7"/>
        <v/>
      </c>
      <c r="Y27" s="7" t="str">
        <f t="shared" si="8"/>
        <v/>
      </c>
      <c r="Z27" s="7" t="str">
        <f t="shared" si="9"/>
        <v/>
      </c>
      <c r="AA27" s="7" t="str">
        <f t="shared" si="10"/>
        <v/>
      </c>
      <c r="AB27" s="7" t="str">
        <f t="shared" si="11"/>
        <v/>
      </c>
      <c r="AC27" s="7" t="str">
        <f t="shared" si="12"/>
        <v/>
      </c>
    </row>
    <row r="28" spans="1:29" x14ac:dyDescent="0.3">
      <c r="A28" s="45" t="s">
        <v>33</v>
      </c>
      <c r="B28" s="36">
        <f>[1]White!D26</f>
        <v>2570</v>
      </c>
      <c r="C28" s="37">
        <f>[1]White!H26</f>
        <v>89174.487149533001</v>
      </c>
      <c r="D28" s="28">
        <f t="shared" si="0"/>
        <v>7.780464725055199E-3</v>
      </c>
      <c r="E28" s="4">
        <f>_xlfn.IFNA(VLOOKUP(A28,[1]AIAN!$A$8:$I$67,4,FALSE),"")</f>
        <v>74</v>
      </c>
      <c r="F28" s="5">
        <f>_xlfn.IFNA(VLOOKUP(A28,[1]AIAN!$A$8:$I$67,8,FALSE),"")</f>
        <v>82841.351351350997</v>
      </c>
      <c r="G28" s="29">
        <f t="shared" si="13"/>
        <v>0.92898040683360217</v>
      </c>
      <c r="H28" s="23">
        <f t="shared" si="1"/>
        <v>2.0574464982908614E-3</v>
      </c>
      <c r="I28" s="4">
        <f>_xlfn.IFNA(VLOOKUP(A28,[1]ANHPI!$A$8:$I$145,4,FALSE),"")</f>
        <v>127</v>
      </c>
      <c r="J28" s="5">
        <f>_xlfn.IFNA(VLOOKUP(A28,[1]ANHPI!$A$8:$I$145,8,FALSE),"")</f>
        <v>96170.404761904996</v>
      </c>
      <c r="K28" s="42">
        <f t="shared" si="14"/>
        <v>1.0784520083714171</v>
      </c>
      <c r="L28" s="28">
        <f t="shared" si="2"/>
        <v>9.1819491038650763E-3</v>
      </c>
      <c r="M28" s="4">
        <f>_xlfn.IFNA(VLOOKUP(A28,[1]Black!$A$8:$I$211,4,FALSE),"")</f>
        <v>1103</v>
      </c>
      <c r="N28" s="5">
        <f>_xlfn.IFNA(VLOOKUP(A28,[1]Black!$A$8:$I$211,8,FALSE),"")</f>
        <v>86637.404178020006</v>
      </c>
      <c r="O28" s="42">
        <f t="shared" si="3"/>
        <v>0.97154922834309476</v>
      </c>
      <c r="P28" s="28">
        <f t="shared" si="4"/>
        <v>4.0574697352667288E-3</v>
      </c>
      <c r="Q28" s="4">
        <f>_xlfn.IFNA(VLOOKUP(A28,'[1]H-L'!$A$8:$I$163,4,FALSE),"")</f>
        <v>366</v>
      </c>
      <c r="R28" s="5">
        <f>_xlfn.IFNA(VLOOKUP(A28,'[1]H-L'!$A$8:$I$163,8,FALSE),"")</f>
        <v>84555.797814207996</v>
      </c>
      <c r="S28" s="42">
        <f t="shared" si="5"/>
        <v>0.94820615757980065</v>
      </c>
      <c r="T28" s="28">
        <f t="shared" si="6"/>
        <v>4.7204686344764829E-3</v>
      </c>
      <c r="U28" s="4">
        <f>_xlfn.IFNA(VLOOKUP(A28,[1]Other!$A$8:$I$86,4,FALSE),"")</f>
        <v>83</v>
      </c>
      <c r="V28" s="5">
        <f>_xlfn.IFNA(VLOOKUP(A28,[1]Other!$A$8:$I$86,8,FALSE),"")</f>
        <v>83109.024096385998</v>
      </c>
      <c r="W28" s="29">
        <f t="shared" si="7"/>
        <v>0.93198208089522194</v>
      </c>
      <c r="Y28" s="7">
        <f t="shared" si="8"/>
        <v>7.2278999999999998E-3</v>
      </c>
      <c r="Z28" s="7">
        <f t="shared" si="9"/>
        <v>2.2189000000000002E-3</v>
      </c>
      <c r="AA28" s="7">
        <f t="shared" si="10"/>
        <v>8.9207000000000002E-3</v>
      </c>
      <c r="AB28" s="7">
        <f t="shared" si="11"/>
        <v>3.8473000000000001E-3</v>
      </c>
      <c r="AC28" s="7">
        <f t="shared" si="12"/>
        <v>4.3994000000000004E-3</v>
      </c>
    </row>
    <row r="29" spans="1:29" ht="27" x14ac:dyDescent="0.3">
      <c r="A29" s="45" t="s">
        <v>34</v>
      </c>
      <c r="B29" s="36">
        <f>[1]White!D27</f>
        <v>448</v>
      </c>
      <c r="C29" s="37">
        <f>[1]White!H27</f>
        <v>57119.381165919003</v>
      </c>
      <c r="D29" s="28" t="str">
        <f t="shared" si="0"/>
        <v/>
      </c>
      <c r="E29" s="4" t="str">
        <f>_xlfn.IFNA(VLOOKUP(A29,[1]AIAN!$A$8:$I$67,4,FALSE),"")</f>
        <v/>
      </c>
      <c r="F29" s="5" t="str">
        <f>_xlfn.IFNA(VLOOKUP(A29,[1]AIAN!$A$8:$I$67,8,FALSE),"")</f>
        <v/>
      </c>
      <c r="G29" s="29" t="str">
        <f t="shared" si="13"/>
        <v/>
      </c>
      <c r="H29" s="23" t="str">
        <f t="shared" si="1"/>
        <v/>
      </c>
      <c r="I29" s="4" t="str">
        <f>_xlfn.IFNA(VLOOKUP(A29,[1]ANHPI!$A$8:$I$145,4,FALSE),"")</f>
        <v/>
      </c>
      <c r="J29" s="5" t="str">
        <f>_xlfn.IFNA(VLOOKUP(A29,[1]ANHPI!$A$8:$I$145,8,FALSE),"")</f>
        <v/>
      </c>
      <c r="K29" s="42" t="str">
        <f t="shared" si="14"/>
        <v/>
      </c>
      <c r="L29" s="28">
        <f t="shared" si="2"/>
        <v>3.6711147369034437E-3</v>
      </c>
      <c r="M29" s="4">
        <f>_xlfn.IFNA(VLOOKUP(A29,[1]Black!$A$8:$I$211,4,FALSE),"")</f>
        <v>441</v>
      </c>
      <c r="N29" s="5">
        <f>_xlfn.IFNA(VLOOKUP(A29,[1]Black!$A$8:$I$211,8,FALSE),"")</f>
        <v>59198.604545454997</v>
      </c>
      <c r="O29" s="42">
        <f t="shared" si="3"/>
        <v>1.0364013638995198</v>
      </c>
      <c r="P29" s="28" t="str">
        <f t="shared" si="4"/>
        <v/>
      </c>
      <c r="Q29" s="4" t="str">
        <f>_xlfn.IFNA(VLOOKUP(A29,'[1]H-L'!$A$8:$I$163,4,FALSE),"")</f>
        <v/>
      </c>
      <c r="R29" s="5" t="str">
        <f>_xlfn.IFNA(VLOOKUP(A29,'[1]H-L'!$A$8:$I$163,8,FALSE),"")</f>
        <v/>
      </c>
      <c r="S29" s="42" t="str">
        <f t="shared" si="5"/>
        <v/>
      </c>
      <c r="T29" s="28" t="str">
        <f t="shared" si="6"/>
        <v/>
      </c>
      <c r="U29" s="4" t="str">
        <f>_xlfn.IFNA(VLOOKUP(A29,[1]Other!$A$8:$I$86,4,FALSE),"")</f>
        <v/>
      </c>
      <c r="V29" s="5" t="str">
        <f>_xlfn.IFNA(VLOOKUP(A29,[1]Other!$A$8:$I$86,8,FALSE),"")</f>
        <v/>
      </c>
      <c r="W29" s="29" t="str">
        <f t="shared" si="7"/>
        <v/>
      </c>
      <c r="Y29" s="7" t="str">
        <f t="shared" si="8"/>
        <v/>
      </c>
      <c r="Z29" s="7" t="str">
        <f t="shared" si="9"/>
        <v/>
      </c>
      <c r="AA29" s="7">
        <f t="shared" si="10"/>
        <v>3.8046999999999998E-3</v>
      </c>
      <c r="AB29" s="7" t="str">
        <f t="shared" si="11"/>
        <v/>
      </c>
      <c r="AC29" s="7" t="str">
        <f t="shared" si="12"/>
        <v/>
      </c>
    </row>
    <row r="30" spans="1:29" ht="27" x14ac:dyDescent="0.3">
      <c r="A30" s="45" t="s">
        <v>35</v>
      </c>
      <c r="B30" s="36">
        <f>[1]White!D28</f>
        <v>4601</v>
      </c>
      <c r="C30" s="37">
        <f>[1]White!H28</f>
        <v>87243.570093457995</v>
      </c>
      <c r="D30" s="28">
        <f t="shared" si="0"/>
        <v>9.5678687835138269E-3</v>
      </c>
      <c r="E30" s="4">
        <f>_xlfn.IFNA(VLOOKUP(A30,[1]AIAN!$A$8:$I$67,4,FALSE),"")</f>
        <v>91</v>
      </c>
      <c r="F30" s="5">
        <f>_xlfn.IFNA(VLOOKUP(A30,[1]AIAN!$A$8:$I$67,8,FALSE),"")</f>
        <v>89022.791208790994</v>
      </c>
      <c r="G30" s="29">
        <f t="shared" si="13"/>
        <v>1.0203937220064132</v>
      </c>
      <c r="H30" s="23">
        <f t="shared" si="1"/>
        <v>1.1405057754305246E-2</v>
      </c>
      <c r="I30" s="4">
        <f>_xlfn.IFNA(VLOOKUP(A30,[1]ANHPI!$A$8:$I$145,4,FALSE),"")</f>
        <v>704</v>
      </c>
      <c r="J30" s="5">
        <f>_xlfn.IFNA(VLOOKUP(A30,[1]ANHPI!$A$8:$I$145,8,FALSE),"")</f>
        <v>89845.223011363996</v>
      </c>
      <c r="K30" s="42">
        <f t="shared" si="14"/>
        <v>1.0298205691848583</v>
      </c>
      <c r="L30" s="28">
        <f t="shared" si="2"/>
        <v>1.4151689461986064E-2</v>
      </c>
      <c r="M30" s="4">
        <f>_xlfn.IFNA(VLOOKUP(A30,[1]Black!$A$8:$I$211,4,FALSE),"")</f>
        <v>1700</v>
      </c>
      <c r="N30" s="5">
        <f>_xlfn.IFNA(VLOOKUP(A30,[1]Black!$A$8:$I$211,8,FALSE),"")</f>
        <v>87249.287647058998</v>
      </c>
      <c r="O30" s="42">
        <f t="shared" si="3"/>
        <v>1.0000655355299524</v>
      </c>
      <c r="P30" s="28">
        <f t="shared" si="4"/>
        <v>1.9688705600638554E-2</v>
      </c>
      <c r="Q30" s="4">
        <f>_xlfn.IFNA(VLOOKUP(A30,'[1]H-L'!$A$8:$I$163,4,FALSE),"")</f>
        <v>1776</v>
      </c>
      <c r="R30" s="5">
        <f>_xlfn.IFNA(VLOOKUP(A30,'[1]H-L'!$A$8:$I$163,8,FALSE),"")</f>
        <v>87360.365427928002</v>
      </c>
      <c r="S30" s="42">
        <f t="shared" si="5"/>
        <v>1.00133872713307</v>
      </c>
      <c r="T30" s="28">
        <f t="shared" si="6"/>
        <v>6.8816470454416195E-3</v>
      </c>
      <c r="U30" s="4">
        <f>_xlfn.IFNA(VLOOKUP(A30,[1]Other!$A$8:$I$86,4,FALSE),"")</f>
        <v>121</v>
      </c>
      <c r="V30" s="5">
        <f>_xlfn.IFNA(VLOOKUP(A30,[1]Other!$A$8:$I$86,8,FALSE),"")</f>
        <v>81194.264462809995</v>
      </c>
      <c r="W30" s="29">
        <f t="shared" si="7"/>
        <v>0.93066187428864044</v>
      </c>
      <c r="Y30" s="7">
        <f t="shared" si="8"/>
        <v>9.7630000000000008E-3</v>
      </c>
      <c r="Z30" s="7">
        <f t="shared" si="9"/>
        <v>1.1745200000000001E-2</v>
      </c>
      <c r="AA30" s="7">
        <f t="shared" si="10"/>
        <v>1.41526E-2</v>
      </c>
      <c r="AB30" s="7">
        <f t="shared" si="11"/>
        <v>1.9715099999999999E-2</v>
      </c>
      <c r="AC30" s="7">
        <f t="shared" si="12"/>
        <v>6.4044999999999996E-3</v>
      </c>
    </row>
    <row r="31" spans="1:29" ht="27" x14ac:dyDescent="0.3">
      <c r="A31" s="45" t="s">
        <v>36</v>
      </c>
      <c r="B31" s="36">
        <f>[1]White!D29</f>
        <v>497</v>
      </c>
      <c r="C31" s="37">
        <f>[1]White!H29</f>
        <v>129251.183098592</v>
      </c>
      <c r="D31" s="28" t="str">
        <f t="shared" si="0"/>
        <v/>
      </c>
      <c r="E31" s="4" t="str">
        <f>_xlfn.IFNA(VLOOKUP(A31,[1]AIAN!$A$8:$I$67,4,FALSE),"")</f>
        <v/>
      </c>
      <c r="F31" s="5" t="str">
        <f>_xlfn.IFNA(VLOOKUP(A31,[1]AIAN!$A$8:$I$67,8,FALSE),"")</f>
        <v/>
      </c>
      <c r="G31" s="29" t="str">
        <f t="shared" si="13"/>
        <v/>
      </c>
      <c r="H31" s="23">
        <f t="shared" si="1"/>
        <v>9.5582160156819547E-4</v>
      </c>
      <c r="I31" s="4">
        <f>_xlfn.IFNA(VLOOKUP(A31,[1]ANHPI!$A$8:$I$145,4,FALSE),"")</f>
        <v>59</v>
      </c>
      <c r="J31" s="5">
        <f>_xlfn.IFNA(VLOOKUP(A31,[1]ANHPI!$A$8:$I$145,8,FALSE),"")</f>
        <v>117636.491525424</v>
      </c>
      <c r="K31" s="42">
        <f t="shared" si="14"/>
        <v>0.91013860535181035</v>
      </c>
      <c r="L31" s="28">
        <f t="shared" si="2"/>
        <v>1.3402482372822098E-3</v>
      </c>
      <c r="M31" s="4">
        <f>_xlfn.IFNA(VLOOKUP(A31,[1]Black!$A$8:$I$211,4,FALSE),"")</f>
        <v>161</v>
      </c>
      <c r="N31" s="5">
        <f>_xlfn.IFNA(VLOOKUP(A31,[1]Black!$A$8:$I$211,8,FALSE),"")</f>
        <v>117555.645962733</v>
      </c>
      <c r="O31" s="42">
        <f t="shared" si="3"/>
        <v>0.90951311349360953</v>
      </c>
      <c r="P31" s="28" t="str">
        <f t="shared" si="4"/>
        <v/>
      </c>
      <c r="Q31" s="4" t="str">
        <f>_xlfn.IFNA(VLOOKUP(A31,'[1]H-L'!$A$8:$I$163,4,FALSE),"")</f>
        <v/>
      </c>
      <c r="R31" s="5" t="str">
        <f>_xlfn.IFNA(VLOOKUP(A31,'[1]H-L'!$A$8:$I$163,8,FALSE),"")</f>
        <v/>
      </c>
      <c r="S31" s="42" t="str">
        <f t="shared" si="5"/>
        <v/>
      </c>
      <c r="T31" s="28" t="str">
        <f t="shared" si="6"/>
        <v/>
      </c>
      <c r="U31" s="4" t="str">
        <f>_xlfn.IFNA(VLOOKUP(A31,[1]Other!$A$8:$I$86,4,FALSE),"")</f>
        <v/>
      </c>
      <c r="V31" s="5" t="str">
        <f>_xlfn.IFNA(VLOOKUP(A31,[1]Other!$A$8:$I$86,8,FALSE),"")</f>
        <v/>
      </c>
      <c r="W31" s="29" t="str">
        <f t="shared" si="7"/>
        <v/>
      </c>
      <c r="Y31" s="7" t="str">
        <f t="shared" si="8"/>
        <v/>
      </c>
      <c r="Z31" s="7">
        <f t="shared" si="9"/>
        <v>8.6989999999999995E-4</v>
      </c>
      <c r="AA31" s="7">
        <f t="shared" si="10"/>
        <v>1.219E-3</v>
      </c>
      <c r="AB31" s="7" t="str">
        <f t="shared" si="11"/>
        <v/>
      </c>
      <c r="AC31" s="7" t="str">
        <f t="shared" si="12"/>
        <v/>
      </c>
    </row>
    <row r="32" spans="1:29" x14ac:dyDescent="0.3">
      <c r="A32" s="45" t="s">
        <v>37</v>
      </c>
      <c r="B32" s="36">
        <f>[1]White!D30</f>
        <v>2149</v>
      </c>
      <c r="C32" s="37">
        <f>[1]White!H30</f>
        <v>132701.21099208199</v>
      </c>
      <c r="D32" s="28" t="str">
        <f t="shared" si="0"/>
        <v/>
      </c>
      <c r="E32" s="4" t="str">
        <f>_xlfn.IFNA(VLOOKUP(A32,[1]AIAN!$A$8:$I$67,4,FALSE),"")</f>
        <v/>
      </c>
      <c r="F32" s="5" t="str">
        <f>_xlfn.IFNA(VLOOKUP(A32,[1]AIAN!$A$8:$I$67,8,FALSE),"")</f>
        <v/>
      </c>
      <c r="G32" s="29" t="str">
        <f t="shared" si="13"/>
        <v/>
      </c>
      <c r="H32" s="23">
        <f t="shared" si="1"/>
        <v>4.2606962917361929E-3</v>
      </c>
      <c r="I32" s="4">
        <f>_xlfn.IFNA(VLOOKUP(A32,[1]ANHPI!$A$8:$I$145,4,FALSE),"")</f>
        <v>263</v>
      </c>
      <c r="J32" s="5">
        <f>_xlfn.IFNA(VLOOKUP(A32,[1]ANHPI!$A$8:$I$145,8,FALSE),"")</f>
        <v>135981.84410646401</v>
      </c>
      <c r="K32" s="42">
        <f t="shared" si="14"/>
        <v>1.0247219530994165</v>
      </c>
      <c r="L32" s="28">
        <f t="shared" si="2"/>
        <v>1.4401425158374055E-3</v>
      </c>
      <c r="M32" s="4">
        <f>_xlfn.IFNA(VLOOKUP(A32,[1]Black!$A$8:$I$211,4,FALSE),"")</f>
        <v>173</v>
      </c>
      <c r="N32" s="5">
        <f>_xlfn.IFNA(VLOOKUP(A32,[1]Black!$A$8:$I$211,8,FALSE),"")</f>
        <v>118935.930635838</v>
      </c>
      <c r="O32" s="42">
        <f t="shared" si="3"/>
        <v>0.89626861538539127</v>
      </c>
      <c r="P32" s="28">
        <f t="shared" si="4"/>
        <v>1.6850693982528491E-3</v>
      </c>
      <c r="Q32" s="4">
        <f>_xlfn.IFNA(VLOOKUP(A32,'[1]H-L'!$A$8:$I$163,4,FALSE),"")</f>
        <v>152</v>
      </c>
      <c r="R32" s="5">
        <f>_xlfn.IFNA(VLOOKUP(A32,'[1]H-L'!$A$8:$I$163,8,FALSE),"")</f>
        <v>120995.223684211</v>
      </c>
      <c r="S32" s="42">
        <f t="shared" si="5"/>
        <v>0.91178688408073783</v>
      </c>
      <c r="T32" s="28" t="str">
        <f t="shared" si="6"/>
        <v/>
      </c>
      <c r="U32" s="4" t="str">
        <f>_xlfn.IFNA(VLOOKUP(A32,[1]Other!$A$8:$I$86,4,FALSE),"")</f>
        <v/>
      </c>
      <c r="V32" s="5" t="str">
        <f>_xlfn.IFNA(VLOOKUP(A32,[1]Other!$A$8:$I$86,8,FALSE),"")</f>
        <v/>
      </c>
      <c r="W32" s="29" t="str">
        <f t="shared" si="7"/>
        <v/>
      </c>
      <c r="Y32" s="7" t="str">
        <f t="shared" si="8"/>
        <v/>
      </c>
      <c r="Z32" s="7">
        <f t="shared" si="9"/>
        <v>4.3660000000000001E-3</v>
      </c>
      <c r="AA32" s="7">
        <f t="shared" si="10"/>
        <v>1.2907999999999999E-3</v>
      </c>
      <c r="AB32" s="7">
        <f t="shared" si="11"/>
        <v>1.5364E-3</v>
      </c>
      <c r="AC32" s="7" t="str">
        <f t="shared" si="12"/>
        <v/>
      </c>
    </row>
    <row r="33" spans="1:29" x14ac:dyDescent="0.3">
      <c r="A33" s="45" t="s">
        <v>38</v>
      </c>
      <c r="B33" s="36">
        <f>[1]White!D31</f>
        <v>1044</v>
      </c>
      <c r="C33" s="37">
        <f>[1]White!H31</f>
        <v>134949.28119001901</v>
      </c>
      <c r="D33" s="28" t="str">
        <f t="shared" si="0"/>
        <v/>
      </c>
      <c r="E33" s="4" t="str">
        <f>_xlfn.IFNA(VLOOKUP(A33,[1]AIAN!$A$8:$I$67,4,FALSE),"")</f>
        <v/>
      </c>
      <c r="F33" s="5" t="str">
        <f>_xlfn.IFNA(VLOOKUP(A33,[1]AIAN!$A$8:$I$67,8,FALSE),"")</f>
        <v/>
      </c>
      <c r="G33" s="29" t="str">
        <f t="shared" si="13"/>
        <v/>
      </c>
      <c r="H33" s="23">
        <f t="shared" si="1"/>
        <v>1.101624896722666E-3</v>
      </c>
      <c r="I33" s="4">
        <f>_xlfn.IFNA(VLOOKUP(A33,[1]ANHPI!$A$8:$I$145,4,FALSE),"")</f>
        <v>68</v>
      </c>
      <c r="J33" s="5">
        <f>_xlfn.IFNA(VLOOKUP(A33,[1]ANHPI!$A$8:$I$145,8,FALSE),"")</f>
        <v>129953.92647058801</v>
      </c>
      <c r="K33" s="42">
        <f t="shared" si="14"/>
        <v>0.96298346552585812</v>
      </c>
      <c r="L33" s="28">
        <f t="shared" si="2"/>
        <v>4.8282234635011281E-4</v>
      </c>
      <c r="M33" s="4">
        <f>_xlfn.IFNA(VLOOKUP(A33,[1]Black!$A$8:$I$211,4,FALSE),"")</f>
        <v>58</v>
      </c>
      <c r="N33" s="5">
        <f>_xlfn.IFNA(VLOOKUP(A33,[1]Black!$A$8:$I$211,8,FALSE),"")</f>
        <v>116430.724137931</v>
      </c>
      <c r="O33" s="42">
        <f t="shared" si="3"/>
        <v>0.86277394819159903</v>
      </c>
      <c r="P33" s="28">
        <f t="shared" si="4"/>
        <v>1.0975123054410003E-3</v>
      </c>
      <c r="Q33" s="4">
        <f>_xlfn.IFNA(VLOOKUP(A33,'[1]H-L'!$A$8:$I$163,4,FALSE),"")</f>
        <v>99</v>
      </c>
      <c r="R33" s="5">
        <f>_xlfn.IFNA(VLOOKUP(A33,'[1]H-L'!$A$8:$I$163,8,FALSE),"")</f>
        <v>119102.474747475</v>
      </c>
      <c r="S33" s="42">
        <f t="shared" si="5"/>
        <v>0.88257213152376501</v>
      </c>
      <c r="T33" s="28" t="str">
        <f t="shared" si="6"/>
        <v/>
      </c>
      <c r="U33" s="4" t="str">
        <f>_xlfn.IFNA(VLOOKUP(A33,[1]Other!$A$8:$I$86,4,FALSE),"")</f>
        <v/>
      </c>
      <c r="V33" s="5" t="str">
        <f>_xlfn.IFNA(VLOOKUP(A33,[1]Other!$A$8:$I$86,8,FALSE),"")</f>
        <v/>
      </c>
      <c r="W33" s="29" t="str">
        <f t="shared" si="7"/>
        <v/>
      </c>
      <c r="Y33" s="7" t="str">
        <f t="shared" si="8"/>
        <v/>
      </c>
      <c r="Z33" s="7">
        <f t="shared" si="9"/>
        <v>1.0608E-3</v>
      </c>
      <c r="AA33" s="7">
        <f t="shared" si="10"/>
        <v>4.1659999999999999E-4</v>
      </c>
      <c r="AB33" s="7">
        <f t="shared" si="11"/>
        <v>9.6860000000000002E-4</v>
      </c>
      <c r="AC33" s="7" t="str">
        <f t="shared" si="12"/>
        <v/>
      </c>
    </row>
    <row r="34" spans="1:29" x14ac:dyDescent="0.3">
      <c r="A34" s="45" t="s">
        <v>39</v>
      </c>
      <c r="B34" s="36">
        <f>[1]White!D32</f>
        <v>151</v>
      </c>
      <c r="C34" s="37">
        <f>[1]White!H32</f>
        <v>126188.10596026501</v>
      </c>
      <c r="D34" s="28" t="str">
        <f t="shared" si="0"/>
        <v/>
      </c>
      <c r="E34" s="4" t="str">
        <f>_xlfn.IFNA(VLOOKUP(A34,[1]AIAN!$A$8:$I$67,4,FALSE),"")</f>
        <v/>
      </c>
      <c r="F34" s="5" t="str">
        <f>_xlfn.IFNA(VLOOKUP(A34,[1]AIAN!$A$8:$I$67,8,FALSE),"")</f>
        <v/>
      </c>
      <c r="G34" s="29" t="str">
        <f t="shared" si="13"/>
        <v/>
      </c>
      <c r="H34" s="23" t="str">
        <f t="shared" si="1"/>
        <v/>
      </c>
      <c r="I34" s="4" t="str">
        <f>_xlfn.IFNA(VLOOKUP(A34,[1]ANHPI!$A$8:$I$145,4,FALSE),"")</f>
        <v/>
      </c>
      <c r="J34" s="5" t="str">
        <f>_xlfn.IFNA(VLOOKUP(A34,[1]ANHPI!$A$8:$I$145,8,FALSE),"")</f>
        <v/>
      </c>
      <c r="K34" s="42" t="str">
        <f t="shared" si="14"/>
        <v/>
      </c>
      <c r="L34" s="28" t="str">
        <f t="shared" si="2"/>
        <v/>
      </c>
      <c r="M34" s="4" t="str">
        <f>_xlfn.IFNA(VLOOKUP(A34,[1]Black!$A$8:$I$211,4,FALSE),"")</f>
        <v/>
      </c>
      <c r="N34" s="5" t="str">
        <f>_xlfn.IFNA(VLOOKUP(A34,[1]Black!$A$8:$I$211,8,FALSE),"")</f>
        <v/>
      </c>
      <c r="O34" s="42" t="str">
        <f t="shared" si="3"/>
        <v/>
      </c>
      <c r="P34" s="28" t="str">
        <f t="shared" si="4"/>
        <v/>
      </c>
      <c r="Q34" s="4" t="str">
        <f>_xlfn.IFNA(VLOOKUP(A34,'[1]H-L'!$A$8:$I$163,4,FALSE),"")</f>
        <v/>
      </c>
      <c r="R34" s="5" t="str">
        <f>_xlfn.IFNA(VLOOKUP(A34,'[1]H-L'!$A$8:$I$163,8,FALSE),"")</f>
        <v/>
      </c>
      <c r="S34" s="42" t="str">
        <f t="shared" si="5"/>
        <v/>
      </c>
      <c r="T34" s="28" t="str">
        <f t="shared" si="6"/>
        <v/>
      </c>
      <c r="U34" s="4" t="str">
        <f>_xlfn.IFNA(VLOOKUP(A34,[1]Other!$A$8:$I$86,4,FALSE),"")</f>
        <v/>
      </c>
      <c r="V34" s="5" t="str">
        <f>_xlfn.IFNA(VLOOKUP(A34,[1]Other!$A$8:$I$86,8,FALSE),"")</f>
        <v/>
      </c>
      <c r="W34" s="29" t="str">
        <f t="shared" si="7"/>
        <v/>
      </c>
      <c r="Y34" s="7" t="str">
        <f t="shared" si="8"/>
        <v/>
      </c>
      <c r="Z34" s="7" t="str">
        <f t="shared" si="9"/>
        <v/>
      </c>
      <c r="AA34" s="7" t="str">
        <f t="shared" si="10"/>
        <v/>
      </c>
      <c r="AB34" s="7" t="str">
        <f t="shared" si="11"/>
        <v/>
      </c>
      <c r="AC34" s="7" t="str">
        <f t="shared" si="12"/>
        <v/>
      </c>
    </row>
    <row r="35" spans="1:29" x14ac:dyDescent="0.3">
      <c r="A35" s="45" t="s">
        <v>40</v>
      </c>
      <c r="B35" s="36">
        <f>[1]White!D33</f>
        <v>7759</v>
      </c>
      <c r="C35" s="37">
        <f>[1]White!H33</f>
        <v>118893.597834493</v>
      </c>
      <c r="D35" s="28" t="str">
        <f t="shared" si="0"/>
        <v/>
      </c>
      <c r="E35" s="4" t="str">
        <f>_xlfn.IFNA(VLOOKUP(A35,[1]AIAN!$A$8:$I$67,4,FALSE),"")</f>
        <v/>
      </c>
      <c r="F35" s="5" t="str">
        <f>_xlfn.IFNA(VLOOKUP(A35,[1]AIAN!$A$8:$I$67,8,FALSE),"")</f>
        <v/>
      </c>
      <c r="G35" s="29" t="str">
        <f t="shared" si="13"/>
        <v/>
      </c>
      <c r="H35" s="23">
        <f t="shared" si="1"/>
        <v>4.86010983848235E-3</v>
      </c>
      <c r="I35" s="4">
        <f>_xlfn.IFNA(VLOOKUP(A35,[1]ANHPI!$A$8:$I$145,4,FALSE),"")</f>
        <v>300</v>
      </c>
      <c r="J35" s="5">
        <f>_xlfn.IFNA(VLOOKUP(A35,[1]ANHPI!$A$8:$I$145,8,FALSE),"")</f>
        <v>114709.453333333</v>
      </c>
      <c r="K35" s="42">
        <f t="shared" si="14"/>
        <v>0.96480765510196287</v>
      </c>
      <c r="L35" s="28">
        <f t="shared" si="2"/>
        <v>4.8282234635011276E-3</v>
      </c>
      <c r="M35" s="4">
        <f>_xlfn.IFNA(VLOOKUP(A35,[1]Black!$A$8:$I$211,4,FALSE),"")</f>
        <v>580</v>
      </c>
      <c r="N35" s="5">
        <f>_xlfn.IFNA(VLOOKUP(A35,[1]Black!$A$8:$I$211,8,FALSE),"")</f>
        <v>119512.87586206901</v>
      </c>
      <c r="O35" s="42">
        <f t="shared" si="3"/>
        <v>1.005208674300849</v>
      </c>
      <c r="P35" s="28">
        <f t="shared" si="4"/>
        <v>8.2479712651323672E-3</v>
      </c>
      <c r="Q35" s="4">
        <f>_xlfn.IFNA(VLOOKUP(A35,'[1]H-L'!$A$8:$I$163,4,FALSE),"")</f>
        <v>744</v>
      </c>
      <c r="R35" s="5">
        <f>_xlfn.IFNA(VLOOKUP(A35,'[1]H-L'!$A$8:$I$163,8,FALSE),"")</f>
        <v>116634.13306451601</v>
      </c>
      <c r="S35" s="42">
        <f t="shared" si="5"/>
        <v>0.98099590885354226</v>
      </c>
      <c r="T35" s="28">
        <f t="shared" si="6"/>
        <v>1.2227719956776432E-2</v>
      </c>
      <c r="U35" s="4">
        <f>_xlfn.IFNA(VLOOKUP(A35,[1]Other!$A$8:$I$86,4,FALSE),"")</f>
        <v>215</v>
      </c>
      <c r="V35" s="5">
        <f>_xlfn.IFNA(VLOOKUP(A35,[1]Other!$A$8:$I$86,8,FALSE),"")</f>
        <v>115482.362790698</v>
      </c>
      <c r="W35" s="29">
        <f t="shared" si="7"/>
        <v>0.97130850520190626</v>
      </c>
      <c r="Y35" s="7" t="str">
        <f t="shared" si="8"/>
        <v/>
      </c>
      <c r="Z35" s="7">
        <f t="shared" si="9"/>
        <v>4.6890999999999999E-3</v>
      </c>
      <c r="AA35" s="7">
        <f t="shared" si="10"/>
        <v>4.8533999999999999E-3</v>
      </c>
      <c r="AB35" s="7">
        <f t="shared" si="11"/>
        <v>8.0911999999999998E-3</v>
      </c>
      <c r="AC35" s="7">
        <f t="shared" si="12"/>
        <v>1.1876899999999999E-2</v>
      </c>
    </row>
    <row r="36" spans="1:29" x14ac:dyDescent="0.3">
      <c r="A36" s="45" t="s">
        <v>41</v>
      </c>
      <c r="B36" s="36">
        <f>[1]White!D34</f>
        <v>527</v>
      </c>
      <c r="C36" s="37">
        <f>[1]White!H34</f>
        <v>102943.070342205</v>
      </c>
      <c r="D36" s="28" t="str">
        <f t="shared" si="0"/>
        <v/>
      </c>
      <c r="E36" s="4" t="str">
        <f>_xlfn.IFNA(VLOOKUP(A36,[1]AIAN!$A$8:$I$67,4,FALSE),"")</f>
        <v/>
      </c>
      <c r="F36" s="5" t="str">
        <f>_xlfn.IFNA(VLOOKUP(A36,[1]AIAN!$A$8:$I$67,8,FALSE),"")</f>
        <v/>
      </c>
      <c r="G36" s="29" t="str">
        <f t="shared" si="13"/>
        <v/>
      </c>
      <c r="H36" s="23" t="str">
        <f t="shared" si="1"/>
        <v/>
      </c>
      <c r="I36" s="4" t="str">
        <f>_xlfn.IFNA(VLOOKUP(A36,[1]ANHPI!$A$8:$I$145,4,FALSE),"")</f>
        <v/>
      </c>
      <c r="J36" s="5" t="str">
        <f>_xlfn.IFNA(VLOOKUP(A36,[1]ANHPI!$A$8:$I$145,8,FALSE),"")</f>
        <v/>
      </c>
      <c r="K36" s="42" t="str">
        <f t="shared" si="14"/>
        <v/>
      </c>
      <c r="L36" s="28" t="str">
        <f t="shared" si="2"/>
        <v/>
      </c>
      <c r="M36" s="4" t="str">
        <f>_xlfn.IFNA(VLOOKUP(A36,[1]Black!$A$8:$I$211,4,FALSE),"")</f>
        <v/>
      </c>
      <c r="N36" s="5" t="str">
        <f>_xlfn.IFNA(VLOOKUP(A36,[1]Black!$A$8:$I$211,8,FALSE),"")</f>
        <v/>
      </c>
      <c r="O36" s="42" t="str">
        <f t="shared" si="3"/>
        <v/>
      </c>
      <c r="P36" s="28" t="str">
        <f t="shared" si="4"/>
        <v/>
      </c>
      <c r="Q36" s="4" t="str">
        <f>_xlfn.IFNA(VLOOKUP(A36,'[1]H-L'!$A$8:$I$163,4,FALSE),"")</f>
        <v/>
      </c>
      <c r="R36" s="5" t="str">
        <f>_xlfn.IFNA(VLOOKUP(A36,'[1]H-L'!$A$8:$I$163,8,FALSE),"")</f>
        <v/>
      </c>
      <c r="S36" s="42" t="str">
        <f t="shared" si="5"/>
        <v/>
      </c>
      <c r="T36" s="28" t="str">
        <f t="shared" si="6"/>
        <v/>
      </c>
      <c r="U36" s="4" t="str">
        <f>_xlfn.IFNA(VLOOKUP(A36,[1]Other!$A$8:$I$86,4,FALSE),"")</f>
        <v/>
      </c>
      <c r="V36" s="5" t="str">
        <f>_xlfn.IFNA(VLOOKUP(A36,[1]Other!$A$8:$I$86,8,FALSE),"")</f>
        <v/>
      </c>
      <c r="W36" s="29" t="str">
        <f t="shared" si="7"/>
        <v/>
      </c>
      <c r="Y36" s="7" t="str">
        <f t="shared" si="8"/>
        <v/>
      </c>
      <c r="Z36" s="7" t="str">
        <f t="shared" si="9"/>
        <v/>
      </c>
      <c r="AA36" s="7" t="str">
        <f t="shared" si="10"/>
        <v/>
      </c>
      <c r="AB36" s="7" t="str">
        <f t="shared" si="11"/>
        <v/>
      </c>
      <c r="AC36" s="7" t="str">
        <f t="shared" si="12"/>
        <v/>
      </c>
    </row>
    <row r="37" spans="1:29" x14ac:dyDescent="0.3">
      <c r="A37" s="45" t="s">
        <v>42</v>
      </c>
      <c r="B37" s="36">
        <f>[1]White!D35</f>
        <v>445</v>
      </c>
      <c r="C37" s="37">
        <f>[1]White!H35</f>
        <v>108357.58202247199</v>
      </c>
      <c r="D37" s="28" t="str">
        <f t="shared" si="0"/>
        <v/>
      </c>
      <c r="E37" s="4" t="str">
        <f>_xlfn.IFNA(VLOOKUP(A37,[1]AIAN!$A$8:$I$67,4,FALSE),"")</f>
        <v/>
      </c>
      <c r="F37" s="5" t="str">
        <f>_xlfn.IFNA(VLOOKUP(A37,[1]AIAN!$A$8:$I$67,8,FALSE),"")</f>
        <v/>
      </c>
      <c r="G37" s="29" t="str">
        <f t="shared" si="13"/>
        <v/>
      </c>
      <c r="H37" s="23" t="str">
        <f t="shared" si="1"/>
        <v/>
      </c>
      <c r="I37" s="4" t="str">
        <f>_xlfn.IFNA(VLOOKUP(A37,[1]ANHPI!$A$8:$I$145,4,FALSE),"")</f>
        <v/>
      </c>
      <c r="J37" s="5" t="str">
        <f>_xlfn.IFNA(VLOOKUP(A37,[1]ANHPI!$A$8:$I$145,8,FALSE),"")</f>
        <v/>
      </c>
      <c r="K37" s="42" t="str">
        <f t="shared" si="14"/>
        <v/>
      </c>
      <c r="L37" s="28" t="str">
        <f t="shared" si="2"/>
        <v/>
      </c>
      <c r="M37" s="4" t="str">
        <f>_xlfn.IFNA(VLOOKUP(A37,[1]Black!$A$8:$I$211,4,FALSE),"")</f>
        <v/>
      </c>
      <c r="N37" s="5" t="str">
        <f>_xlfn.IFNA(VLOOKUP(A37,[1]Black!$A$8:$I$211,8,FALSE),"")</f>
        <v/>
      </c>
      <c r="O37" s="42" t="str">
        <f t="shared" si="3"/>
        <v/>
      </c>
      <c r="P37" s="28" t="str">
        <f t="shared" si="4"/>
        <v/>
      </c>
      <c r="Q37" s="4" t="str">
        <f>_xlfn.IFNA(VLOOKUP(A37,'[1]H-L'!$A$8:$I$163,4,FALSE),"")</f>
        <v/>
      </c>
      <c r="R37" s="5" t="str">
        <f>_xlfn.IFNA(VLOOKUP(A37,'[1]H-L'!$A$8:$I$163,8,FALSE),"")</f>
        <v/>
      </c>
      <c r="S37" s="42" t="str">
        <f t="shared" si="5"/>
        <v/>
      </c>
      <c r="T37" s="28" t="str">
        <f t="shared" si="6"/>
        <v/>
      </c>
      <c r="U37" s="4" t="str">
        <f>_xlfn.IFNA(VLOOKUP(A37,[1]Other!$A$8:$I$86,4,FALSE),"")</f>
        <v/>
      </c>
      <c r="V37" s="5" t="str">
        <f>_xlfn.IFNA(VLOOKUP(A37,[1]Other!$A$8:$I$86,8,FALSE),"")</f>
        <v/>
      </c>
      <c r="W37" s="29" t="str">
        <f t="shared" si="7"/>
        <v/>
      </c>
      <c r="Y37" s="7" t="str">
        <f t="shared" si="8"/>
        <v/>
      </c>
      <c r="Z37" s="7" t="str">
        <f t="shared" si="9"/>
        <v/>
      </c>
      <c r="AA37" s="7" t="str">
        <f t="shared" si="10"/>
        <v/>
      </c>
      <c r="AB37" s="7" t="str">
        <f t="shared" si="11"/>
        <v/>
      </c>
      <c r="AC37" s="7" t="str">
        <f t="shared" si="12"/>
        <v/>
      </c>
    </row>
    <row r="38" spans="1:29" x14ac:dyDescent="0.3">
      <c r="A38" s="45" t="s">
        <v>43</v>
      </c>
      <c r="B38" s="36">
        <f>[1]White!D36</f>
        <v>2380</v>
      </c>
      <c r="C38" s="37">
        <f>[1]White!H36</f>
        <v>122205.72018541901</v>
      </c>
      <c r="D38" s="28" t="str">
        <f t="shared" si="0"/>
        <v/>
      </c>
      <c r="E38" s="4" t="str">
        <f>_xlfn.IFNA(VLOOKUP(A38,[1]AIAN!$A$8:$I$67,4,FALSE),"")</f>
        <v/>
      </c>
      <c r="F38" s="5" t="str">
        <f>_xlfn.IFNA(VLOOKUP(A38,[1]AIAN!$A$8:$I$67,8,FALSE),"")</f>
        <v/>
      </c>
      <c r="G38" s="29" t="str">
        <f t="shared" si="13"/>
        <v/>
      </c>
      <c r="H38" s="23">
        <f t="shared" si="1"/>
        <v>1.5714355144426265E-3</v>
      </c>
      <c r="I38" s="4">
        <f>_xlfn.IFNA(VLOOKUP(A38,[1]ANHPI!$A$8:$I$145,4,FALSE),"")</f>
        <v>97</v>
      </c>
      <c r="J38" s="5">
        <f>_xlfn.IFNA(VLOOKUP(A38,[1]ANHPI!$A$8:$I$145,8,FALSE),"")</f>
        <v>116980.835051546</v>
      </c>
      <c r="K38" s="42">
        <f t="shared" si="14"/>
        <v>0.95724516719883945</v>
      </c>
      <c r="L38" s="28">
        <f t="shared" si="2"/>
        <v>1.1820822962364831E-3</v>
      </c>
      <c r="M38" s="4">
        <f>_xlfn.IFNA(VLOOKUP(A38,[1]Black!$A$8:$I$211,4,FALSE),"")</f>
        <v>142</v>
      </c>
      <c r="N38" s="5">
        <f>_xlfn.IFNA(VLOOKUP(A38,[1]Black!$A$8:$I$211,8,FALSE),"")</f>
        <v>113127.235714286</v>
      </c>
      <c r="O38" s="42">
        <f t="shared" si="3"/>
        <v>0.92571146049989717</v>
      </c>
      <c r="P38" s="28">
        <f t="shared" si="4"/>
        <v>1.6407254667198793E-3</v>
      </c>
      <c r="Q38" s="4">
        <f>_xlfn.IFNA(VLOOKUP(A38,'[1]H-L'!$A$8:$I$163,4,FALSE),"")</f>
        <v>148</v>
      </c>
      <c r="R38" s="5">
        <f>_xlfn.IFNA(VLOOKUP(A38,'[1]H-L'!$A$8:$I$163,8,FALSE),"")</f>
        <v>116588.236486486</v>
      </c>
      <c r="S38" s="42">
        <f t="shared" si="5"/>
        <v>0.95403256336602105</v>
      </c>
      <c r="T38" s="28">
        <f t="shared" si="6"/>
        <v>2.1043052948871068E-3</v>
      </c>
      <c r="U38" s="4">
        <f>_xlfn.IFNA(VLOOKUP(A38,[1]Other!$A$8:$I$86,4,FALSE),"")</f>
        <v>37</v>
      </c>
      <c r="V38" s="5">
        <f>_xlfn.IFNA(VLOOKUP(A38,[1]Other!$A$8:$I$86,8,FALSE),"")</f>
        <v>118317.62162162201</v>
      </c>
      <c r="W38" s="29">
        <f t="shared" si="7"/>
        <v>0.96818398878630474</v>
      </c>
      <c r="Y38" s="7" t="str">
        <f t="shared" si="8"/>
        <v/>
      </c>
      <c r="Z38" s="7">
        <f t="shared" si="9"/>
        <v>1.5042E-3</v>
      </c>
      <c r="AA38" s="7">
        <f t="shared" si="10"/>
        <v>1.0943000000000001E-3</v>
      </c>
      <c r="AB38" s="7">
        <f t="shared" si="11"/>
        <v>1.5652999999999999E-3</v>
      </c>
      <c r="AC38" s="7">
        <f t="shared" si="12"/>
        <v>2.0374E-3</v>
      </c>
    </row>
    <row r="39" spans="1:29" ht="27" x14ac:dyDescent="0.3">
      <c r="A39" s="45" t="s">
        <v>44</v>
      </c>
      <c r="B39" s="36">
        <f>[1]White!D37</f>
        <v>156</v>
      </c>
      <c r="C39" s="37">
        <f>[1]White!H37</f>
        <v>56802.897435897001</v>
      </c>
      <c r="D39" s="28" t="str">
        <f t="shared" si="0"/>
        <v/>
      </c>
      <c r="E39" s="4" t="str">
        <f>_xlfn.IFNA(VLOOKUP(A39,[1]AIAN!$A$8:$I$67,4,FALSE),"")</f>
        <v/>
      </c>
      <c r="F39" s="5" t="str">
        <f>_xlfn.IFNA(VLOOKUP(A39,[1]AIAN!$A$8:$I$67,8,FALSE),"")</f>
        <v/>
      </c>
      <c r="G39" s="29" t="str">
        <f t="shared" si="13"/>
        <v/>
      </c>
      <c r="H39" s="23" t="str">
        <f t="shared" si="1"/>
        <v/>
      </c>
      <c r="I39" s="4" t="str">
        <f>_xlfn.IFNA(VLOOKUP(A39,[1]ANHPI!$A$8:$I$145,4,FALSE),"")</f>
        <v/>
      </c>
      <c r="J39" s="5" t="str">
        <f>_xlfn.IFNA(VLOOKUP(A39,[1]ANHPI!$A$8:$I$145,8,FALSE),"")</f>
        <v/>
      </c>
      <c r="K39" s="42" t="str">
        <f t="shared" si="14"/>
        <v/>
      </c>
      <c r="L39" s="28">
        <f t="shared" si="2"/>
        <v>7.0758447309930326E-4</v>
      </c>
      <c r="M39" s="4">
        <f>_xlfn.IFNA(VLOOKUP(A39,[1]Black!$A$8:$I$211,4,FALSE),"")</f>
        <v>85</v>
      </c>
      <c r="N39" s="5">
        <f>_xlfn.IFNA(VLOOKUP(A39,[1]Black!$A$8:$I$211,8,FALSE),"")</f>
        <v>54789.258823529002</v>
      </c>
      <c r="O39" s="42">
        <f t="shared" si="3"/>
        <v>0.9645504243046682</v>
      </c>
      <c r="P39" s="28" t="str">
        <f t="shared" si="4"/>
        <v/>
      </c>
      <c r="Q39" s="4" t="str">
        <f>_xlfn.IFNA(VLOOKUP(A39,'[1]H-L'!$A$8:$I$163,4,FALSE),"")</f>
        <v/>
      </c>
      <c r="R39" s="5" t="str">
        <f>_xlfn.IFNA(VLOOKUP(A39,'[1]H-L'!$A$8:$I$163,8,FALSE),"")</f>
        <v/>
      </c>
      <c r="S39" s="42" t="str">
        <f t="shared" si="5"/>
        <v/>
      </c>
      <c r="T39" s="28" t="str">
        <f t="shared" si="6"/>
        <v/>
      </c>
      <c r="U39" s="4" t="str">
        <f>_xlfn.IFNA(VLOOKUP(A39,[1]Other!$A$8:$I$86,4,FALSE),"")</f>
        <v/>
      </c>
      <c r="V39" s="5" t="str">
        <f>_xlfn.IFNA(VLOOKUP(A39,[1]Other!$A$8:$I$86,8,FALSE),"")</f>
        <v/>
      </c>
      <c r="W39" s="29" t="str">
        <f t="shared" si="7"/>
        <v/>
      </c>
      <c r="Y39" s="7" t="str">
        <f t="shared" si="8"/>
        <v/>
      </c>
      <c r="Z39" s="7" t="str">
        <f t="shared" si="9"/>
        <v/>
      </c>
      <c r="AA39" s="7">
        <f t="shared" si="10"/>
        <v>6.8249999999999995E-4</v>
      </c>
      <c r="AB39" s="7" t="str">
        <f t="shared" si="11"/>
        <v/>
      </c>
      <c r="AC39" s="7" t="str">
        <f t="shared" si="12"/>
        <v/>
      </c>
    </row>
    <row r="40" spans="1:29" x14ac:dyDescent="0.3">
      <c r="A40" s="45" t="s">
        <v>45</v>
      </c>
      <c r="B40" s="36">
        <f>[1]White!D38</f>
        <v>2919</v>
      </c>
      <c r="C40" s="37">
        <f>[1]White!H38</f>
        <v>87651.344082333002</v>
      </c>
      <c r="D40" s="28">
        <f t="shared" si="0"/>
        <v>5.046787929765535E-3</v>
      </c>
      <c r="E40" s="4">
        <f>_xlfn.IFNA(VLOOKUP(A40,[1]AIAN!$A$8:$I$67,4,FALSE),"")</f>
        <v>48</v>
      </c>
      <c r="F40" s="5">
        <f>_xlfn.IFNA(VLOOKUP(A40,[1]AIAN!$A$8:$I$67,8,FALSE),"")</f>
        <v>84547.145833332994</v>
      </c>
      <c r="G40" s="29">
        <f t="shared" si="13"/>
        <v>0.9645847045302105</v>
      </c>
      <c r="H40" s="23">
        <f t="shared" si="1"/>
        <v>2.4948563837542729E-3</v>
      </c>
      <c r="I40" s="4">
        <f>_xlfn.IFNA(VLOOKUP(A40,[1]ANHPI!$A$8:$I$145,4,FALSE),"")</f>
        <v>154</v>
      </c>
      <c r="J40" s="5">
        <f>_xlfn.IFNA(VLOOKUP(A40,[1]ANHPI!$A$8:$I$145,8,FALSE),"")</f>
        <v>87873.753246752996</v>
      </c>
      <c r="K40" s="42">
        <f t="shared" si="14"/>
        <v>1.0025374301643462</v>
      </c>
      <c r="L40" s="28">
        <f t="shared" si="2"/>
        <v>4.9697403581209889E-3</v>
      </c>
      <c r="M40" s="4">
        <f>_xlfn.IFNA(VLOOKUP(A40,[1]Black!$A$8:$I$211,4,FALSE),"")</f>
        <v>597</v>
      </c>
      <c r="N40" s="5">
        <f>_xlfn.IFNA(VLOOKUP(A40,[1]Black!$A$8:$I$211,8,FALSE),"")</f>
        <v>85395.914572864</v>
      </c>
      <c r="O40" s="42">
        <f t="shared" si="3"/>
        <v>0.97426816972309715</v>
      </c>
      <c r="P40" s="28">
        <f t="shared" si="4"/>
        <v>3.3701387965056982E-3</v>
      </c>
      <c r="Q40" s="4">
        <f>_xlfn.IFNA(VLOOKUP(A40,'[1]H-L'!$A$8:$I$163,4,FALSE),"")</f>
        <v>304</v>
      </c>
      <c r="R40" s="5">
        <f>_xlfn.IFNA(VLOOKUP(A40,'[1]H-L'!$A$8:$I$163,8,FALSE),"")</f>
        <v>85625.703947368005</v>
      </c>
      <c r="S40" s="42">
        <f t="shared" si="5"/>
        <v>0.97688979950995092</v>
      </c>
      <c r="T40" s="28">
        <f t="shared" si="6"/>
        <v>3.2986407325257352E-3</v>
      </c>
      <c r="U40" s="4">
        <f>_xlfn.IFNA(VLOOKUP(A40,[1]Other!$A$8:$I$86,4,FALSE),"")</f>
        <v>58</v>
      </c>
      <c r="V40" s="5">
        <f>_xlfn.IFNA(VLOOKUP(A40,[1]Other!$A$8:$I$86,8,FALSE),"")</f>
        <v>83795.982758621001</v>
      </c>
      <c r="W40" s="29">
        <f t="shared" si="7"/>
        <v>0.95601480657169879</v>
      </c>
      <c r="Y40" s="7">
        <f t="shared" si="8"/>
        <v>4.8681000000000002E-3</v>
      </c>
      <c r="Z40" s="7">
        <f t="shared" si="9"/>
        <v>2.5011999999999999E-3</v>
      </c>
      <c r="AA40" s="7">
        <f t="shared" si="10"/>
        <v>4.8418999999999997E-3</v>
      </c>
      <c r="AB40" s="7">
        <f t="shared" si="11"/>
        <v>3.2923000000000002E-3</v>
      </c>
      <c r="AC40" s="7">
        <f t="shared" si="12"/>
        <v>3.1535000000000001E-3</v>
      </c>
    </row>
    <row r="41" spans="1:29" ht="27" x14ac:dyDescent="0.3">
      <c r="A41" s="45" t="s">
        <v>46</v>
      </c>
      <c r="B41" s="36">
        <f>[1]White!D39</f>
        <v>258</v>
      </c>
      <c r="C41" s="37">
        <f>[1]White!H39</f>
        <v>48669.798449611997</v>
      </c>
      <c r="D41" s="28" t="str">
        <f t="shared" si="0"/>
        <v/>
      </c>
      <c r="E41" s="4" t="str">
        <f>_xlfn.IFNA(VLOOKUP(A41,[1]AIAN!$A$8:$I$67,4,FALSE),"")</f>
        <v/>
      </c>
      <c r="F41" s="5" t="str">
        <f>_xlfn.IFNA(VLOOKUP(A41,[1]AIAN!$A$8:$I$67,8,FALSE),"")</f>
        <v/>
      </c>
      <c r="G41" s="29" t="str">
        <f t="shared" si="13"/>
        <v/>
      </c>
      <c r="H41" s="23" t="str">
        <f t="shared" si="1"/>
        <v/>
      </c>
      <c r="I41" s="4" t="str">
        <f>_xlfn.IFNA(VLOOKUP(A41,[1]ANHPI!$A$8:$I$145,4,FALSE),"")</f>
        <v/>
      </c>
      <c r="J41" s="5" t="str">
        <f>_xlfn.IFNA(VLOOKUP(A41,[1]ANHPI!$A$8:$I$145,8,FALSE),"")</f>
        <v/>
      </c>
      <c r="K41" s="42" t="str">
        <f t="shared" si="14"/>
        <v/>
      </c>
      <c r="L41" s="28">
        <f t="shared" si="2"/>
        <v>1.1654332498106171E-3</v>
      </c>
      <c r="M41" s="4">
        <f>_xlfn.IFNA(VLOOKUP(A41,[1]Black!$A$8:$I$211,4,FALSE),"")</f>
        <v>140</v>
      </c>
      <c r="N41" s="5">
        <f>_xlfn.IFNA(VLOOKUP(A41,[1]Black!$A$8:$I$211,8,FALSE),"")</f>
        <v>52463.05</v>
      </c>
      <c r="O41" s="42">
        <f t="shared" si="3"/>
        <v>1.0779385095320493</v>
      </c>
      <c r="P41" s="28" t="str">
        <f t="shared" si="4"/>
        <v/>
      </c>
      <c r="Q41" s="4" t="str">
        <f>_xlfn.IFNA(VLOOKUP(A41,'[1]H-L'!$A$8:$I$163,4,FALSE),"")</f>
        <v/>
      </c>
      <c r="R41" s="5" t="str">
        <f>_xlfn.IFNA(VLOOKUP(A41,'[1]H-L'!$A$8:$I$163,8,FALSE),"")</f>
        <v/>
      </c>
      <c r="S41" s="42" t="str">
        <f t="shared" si="5"/>
        <v/>
      </c>
      <c r="T41" s="28" t="str">
        <f t="shared" si="6"/>
        <v/>
      </c>
      <c r="U41" s="4" t="str">
        <f>_xlfn.IFNA(VLOOKUP(A41,[1]Other!$A$8:$I$86,4,FALSE),"")</f>
        <v/>
      </c>
      <c r="V41" s="5" t="str">
        <f>_xlfn.IFNA(VLOOKUP(A41,[1]Other!$A$8:$I$86,8,FALSE),"")</f>
        <v/>
      </c>
      <c r="W41" s="29" t="str">
        <f t="shared" si="7"/>
        <v/>
      </c>
      <c r="Y41" s="7" t="str">
        <f t="shared" si="8"/>
        <v/>
      </c>
      <c r="Z41" s="7" t="str">
        <f t="shared" si="9"/>
        <v/>
      </c>
      <c r="AA41" s="7">
        <f t="shared" si="10"/>
        <v>1.2562999999999999E-3</v>
      </c>
      <c r="AB41" s="7" t="str">
        <f t="shared" si="11"/>
        <v/>
      </c>
      <c r="AC41" s="7" t="str">
        <f t="shared" si="12"/>
        <v/>
      </c>
    </row>
    <row r="42" spans="1:29" x14ac:dyDescent="0.3">
      <c r="A42" s="45" t="s">
        <v>47</v>
      </c>
      <c r="B42" s="36">
        <f>[1]White!D40</f>
        <v>56</v>
      </c>
      <c r="C42" s="37">
        <f>[1]White!H40</f>
        <v>52955.642857143001</v>
      </c>
      <c r="D42" s="28" t="str">
        <f t="shared" si="0"/>
        <v/>
      </c>
      <c r="E42" s="4" t="str">
        <f>_xlfn.IFNA(VLOOKUP(A42,[1]AIAN!$A$8:$I$67,4,FALSE),"")</f>
        <v/>
      </c>
      <c r="F42" s="5" t="str">
        <f>_xlfn.IFNA(VLOOKUP(A42,[1]AIAN!$A$8:$I$67,8,FALSE),"")</f>
        <v/>
      </c>
      <c r="G42" s="29" t="str">
        <f t="shared" si="13"/>
        <v/>
      </c>
      <c r="H42" s="23" t="str">
        <f t="shared" si="1"/>
        <v/>
      </c>
      <c r="I42" s="4" t="str">
        <f>_xlfn.IFNA(VLOOKUP(A42,[1]ANHPI!$A$8:$I$145,4,FALSE),"")</f>
        <v/>
      </c>
      <c r="J42" s="5" t="str">
        <f>_xlfn.IFNA(VLOOKUP(A42,[1]ANHPI!$A$8:$I$145,8,FALSE),"")</f>
        <v/>
      </c>
      <c r="K42" s="42" t="str">
        <f t="shared" si="14"/>
        <v/>
      </c>
      <c r="L42" s="28" t="str">
        <f t="shared" si="2"/>
        <v/>
      </c>
      <c r="M42" s="4" t="str">
        <f>_xlfn.IFNA(VLOOKUP(A42,[1]Black!$A$8:$I$211,4,FALSE),"")</f>
        <v/>
      </c>
      <c r="N42" s="5" t="str">
        <f>_xlfn.IFNA(VLOOKUP(A42,[1]Black!$A$8:$I$211,8,FALSE),"")</f>
        <v/>
      </c>
      <c r="O42" s="42" t="str">
        <f t="shared" si="3"/>
        <v/>
      </c>
      <c r="P42" s="28" t="str">
        <f t="shared" si="4"/>
        <v/>
      </c>
      <c r="Q42" s="4" t="str">
        <f>_xlfn.IFNA(VLOOKUP(A42,'[1]H-L'!$A$8:$I$163,4,FALSE),"")</f>
        <v/>
      </c>
      <c r="R42" s="5" t="str">
        <f>_xlfn.IFNA(VLOOKUP(A42,'[1]H-L'!$A$8:$I$163,8,FALSE),"")</f>
        <v/>
      </c>
      <c r="S42" s="42" t="str">
        <f t="shared" si="5"/>
        <v/>
      </c>
      <c r="T42" s="28" t="str">
        <f t="shared" si="6"/>
        <v/>
      </c>
      <c r="U42" s="4" t="str">
        <f>_xlfn.IFNA(VLOOKUP(A42,[1]Other!$A$8:$I$86,4,FALSE),"")</f>
        <v/>
      </c>
      <c r="V42" s="5" t="str">
        <f>_xlfn.IFNA(VLOOKUP(A42,[1]Other!$A$8:$I$86,8,FALSE),"")</f>
        <v/>
      </c>
      <c r="W42" s="29" t="str">
        <f t="shared" si="7"/>
        <v/>
      </c>
      <c r="Y42" s="7" t="str">
        <f t="shared" si="8"/>
        <v/>
      </c>
      <c r="Z42" s="7" t="str">
        <f t="shared" si="9"/>
        <v/>
      </c>
      <c r="AA42" s="7" t="str">
        <f t="shared" si="10"/>
        <v/>
      </c>
      <c r="AB42" s="7" t="str">
        <f t="shared" si="11"/>
        <v/>
      </c>
      <c r="AC42" s="7" t="str">
        <f t="shared" si="12"/>
        <v/>
      </c>
    </row>
    <row r="43" spans="1:29" x14ac:dyDescent="0.3">
      <c r="A43" s="45" t="s">
        <v>48</v>
      </c>
      <c r="B43" s="36">
        <f>[1]White!D41</f>
        <v>423</v>
      </c>
      <c r="C43" s="37">
        <f>[1]White!H41</f>
        <v>68445.869976358998</v>
      </c>
      <c r="D43" s="28" t="str">
        <f t="shared" si="0"/>
        <v/>
      </c>
      <c r="E43" s="4" t="str">
        <f>_xlfn.IFNA(VLOOKUP(A43,[1]AIAN!$A$8:$I$67,4,FALSE),"")</f>
        <v/>
      </c>
      <c r="F43" s="5" t="str">
        <f>_xlfn.IFNA(VLOOKUP(A43,[1]AIAN!$A$8:$I$67,8,FALSE),"")</f>
        <v/>
      </c>
      <c r="G43" s="29" t="str">
        <f t="shared" si="13"/>
        <v/>
      </c>
      <c r="H43" s="23" t="str">
        <f t="shared" si="1"/>
        <v/>
      </c>
      <c r="I43" s="4" t="str">
        <f>_xlfn.IFNA(VLOOKUP(A43,[1]ANHPI!$A$8:$I$145,4,FALSE),"")</f>
        <v/>
      </c>
      <c r="J43" s="5" t="str">
        <f>_xlfn.IFNA(VLOOKUP(A43,[1]ANHPI!$A$8:$I$145,8,FALSE),"")</f>
        <v/>
      </c>
      <c r="K43" s="42" t="str">
        <f t="shared" si="14"/>
        <v/>
      </c>
      <c r="L43" s="28">
        <f t="shared" si="2"/>
        <v>1.614957503308998E-3</v>
      </c>
      <c r="M43" s="4">
        <f>_xlfn.IFNA(VLOOKUP(A43,[1]Black!$A$8:$I$211,4,FALSE),"")</f>
        <v>194</v>
      </c>
      <c r="N43" s="5">
        <f>_xlfn.IFNA(VLOOKUP(A43,[1]Black!$A$8:$I$211,8,FALSE),"")</f>
        <v>67514.577319588003</v>
      </c>
      <c r="O43" s="42">
        <f t="shared" si="3"/>
        <v>0.98639373482881199</v>
      </c>
      <c r="P43" s="28" t="str">
        <f t="shared" si="4"/>
        <v/>
      </c>
      <c r="Q43" s="4" t="str">
        <f>_xlfn.IFNA(VLOOKUP(A43,'[1]H-L'!$A$8:$I$163,4,FALSE),"")</f>
        <v/>
      </c>
      <c r="R43" s="5" t="str">
        <f>_xlfn.IFNA(VLOOKUP(A43,'[1]H-L'!$A$8:$I$163,8,FALSE),"")</f>
        <v/>
      </c>
      <c r="S43" s="42" t="str">
        <f t="shared" si="5"/>
        <v/>
      </c>
      <c r="T43" s="28" t="str">
        <f t="shared" si="6"/>
        <v/>
      </c>
      <c r="U43" s="4" t="str">
        <f>_xlfn.IFNA(VLOOKUP(A43,[1]Other!$A$8:$I$86,4,FALSE),"")</f>
        <v/>
      </c>
      <c r="V43" s="5" t="str">
        <f>_xlfn.IFNA(VLOOKUP(A43,[1]Other!$A$8:$I$86,8,FALSE),"")</f>
        <v/>
      </c>
      <c r="W43" s="29" t="str">
        <f t="shared" si="7"/>
        <v/>
      </c>
      <c r="Y43" s="7" t="str">
        <f t="shared" si="8"/>
        <v/>
      </c>
      <c r="Z43" s="7" t="str">
        <f t="shared" si="9"/>
        <v/>
      </c>
      <c r="AA43" s="7">
        <f t="shared" si="10"/>
        <v>1.593E-3</v>
      </c>
      <c r="AB43" s="7" t="str">
        <f t="shared" si="11"/>
        <v/>
      </c>
      <c r="AC43" s="7" t="str">
        <f t="shared" si="12"/>
        <v/>
      </c>
    </row>
    <row r="44" spans="1:29" ht="27" x14ac:dyDescent="0.3">
      <c r="A44" s="45" t="s">
        <v>49</v>
      </c>
      <c r="B44" s="36">
        <f>[1]White!D42</f>
        <v>141</v>
      </c>
      <c r="C44" s="37">
        <f>[1]White!H42</f>
        <v>44441.333333333001</v>
      </c>
      <c r="D44" s="28" t="str">
        <f t="shared" si="0"/>
        <v/>
      </c>
      <c r="E44" s="4" t="str">
        <f>_xlfn.IFNA(VLOOKUP(A44,[1]AIAN!$A$8:$I$67,4,FALSE),"")</f>
        <v/>
      </c>
      <c r="F44" s="5" t="str">
        <f>_xlfn.IFNA(VLOOKUP(A44,[1]AIAN!$A$8:$I$67,8,FALSE),"")</f>
        <v/>
      </c>
      <c r="G44" s="29" t="str">
        <f t="shared" si="13"/>
        <v/>
      </c>
      <c r="H44" s="23" t="str">
        <f t="shared" si="1"/>
        <v/>
      </c>
      <c r="I44" s="4" t="str">
        <f>_xlfn.IFNA(VLOOKUP(A44,[1]ANHPI!$A$8:$I$145,4,FALSE),"")</f>
        <v/>
      </c>
      <c r="J44" s="5" t="str">
        <f>_xlfn.IFNA(VLOOKUP(A44,[1]ANHPI!$A$8:$I$145,8,FALSE),"")</f>
        <v/>
      </c>
      <c r="K44" s="42" t="str">
        <f t="shared" si="14"/>
        <v/>
      </c>
      <c r="L44" s="28">
        <f t="shared" si="2"/>
        <v>5.9936567133117449E-4</v>
      </c>
      <c r="M44" s="4">
        <f>_xlfn.IFNA(VLOOKUP(A44,[1]Black!$A$8:$I$211,4,FALSE),"")</f>
        <v>72</v>
      </c>
      <c r="N44" s="5">
        <f>_xlfn.IFNA(VLOOKUP(A44,[1]Black!$A$8:$I$211,8,FALSE),"")</f>
        <v>45217.583333333001</v>
      </c>
      <c r="O44" s="42">
        <f t="shared" si="3"/>
        <v>1.0174668476793376</v>
      </c>
      <c r="P44" s="28" t="str">
        <f t="shared" si="4"/>
        <v/>
      </c>
      <c r="Q44" s="4" t="str">
        <f>_xlfn.IFNA(VLOOKUP(A44,'[1]H-L'!$A$8:$I$163,4,FALSE),"")</f>
        <v/>
      </c>
      <c r="R44" s="5" t="str">
        <f>_xlfn.IFNA(VLOOKUP(A44,'[1]H-L'!$A$8:$I$163,8,FALSE),"")</f>
        <v/>
      </c>
      <c r="S44" s="42" t="str">
        <f t="shared" si="5"/>
        <v/>
      </c>
      <c r="T44" s="28" t="str">
        <f t="shared" si="6"/>
        <v/>
      </c>
      <c r="U44" s="4" t="str">
        <f>_xlfn.IFNA(VLOOKUP(A44,[1]Other!$A$8:$I$86,4,FALSE),"")</f>
        <v/>
      </c>
      <c r="V44" s="5" t="str">
        <f>_xlfn.IFNA(VLOOKUP(A44,[1]Other!$A$8:$I$86,8,FALSE),"")</f>
        <v/>
      </c>
      <c r="W44" s="29" t="str">
        <f t="shared" si="7"/>
        <v/>
      </c>
      <c r="Y44" s="7" t="str">
        <f t="shared" si="8"/>
        <v/>
      </c>
      <c r="Z44" s="7" t="str">
        <f t="shared" si="9"/>
        <v/>
      </c>
      <c r="AA44" s="7">
        <f t="shared" si="10"/>
        <v>6.0979999999999997E-4</v>
      </c>
      <c r="AB44" s="7" t="str">
        <f t="shared" si="11"/>
        <v/>
      </c>
      <c r="AC44" s="7" t="str">
        <f t="shared" si="12"/>
        <v/>
      </c>
    </row>
    <row r="45" spans="1:29" x14ac:dyDescent="0.3">
      <c r="A45" s="45" t="s">
        <v>50</v>
      </c>
      <c r="B45" s="36">
        <f>[1]White!D43</f>
        <v>566</v>
      </c>
      <c r="C45" s="37">
        <f>[1]White!H43</f>
        <v>86238.459363957998</v>
      </c>
      <c r="D45" s="28" t="str">
        <f t="shared" si="0"/>
        <v/>
      </c>
      <c r="E45" s="4" t="str">
        <f>_xlfn.IFNA(VLOOKUP(A45,[1]AIAN!$A$8:$I$67,4,FALSE),"")</f>
        <v/>
      </c>
      <c r="F45" s="5" t="str">
        <f>_xlfn.IFNA(VLOOKUP(A45,[1]AIAN!$A$8:$I$67,8,FALSE),"")</f>
        <v/>
      </c>
      <c r="G45" s="29" t="str">
        <f t="shared" si="13"/>
        <v/>
      </c>
      <c r="H45" s="23" t="str">
        <f t="shared" si="1"/>
        <v/>
      </c>
      <c r="I45" s="4" t="str">
        <f>_xlfn.IFNA(VLOOKUP(A45,[1]ANHPI!$A$8:$I$145,4,FALSE),"")</f>
        <v/>
      </c>
      <c r="J45" s="5" t="str">
        <f>_xlfn.IFNA(VLOOKUP(A45,[1]ANHPI!$A$8:$I$145,8,FALSE),"")</f>
        <v/>
      </c>
      <c r="K45" s="42" t="str">
        <f t="shared" si="14"/>
        <v/>
      </c>
      <c r="L45" s="28" t="str">
        <f t="shared" si="2"/>
        <v/>
      </c>
      <c r="M45" s="4" t="str">
        <f>_xlfn.IFNA(VLOOKUP(A45,[1]Black!$A$8:$I$211,4,FALSE),"")</f>
        <v/>
      </c>
      <c r="N45" s="5" t="str">
        <f>_xlfn.IFNA(VLOOKUP(A45,[1]Black!$A$8:$I$211,8,FALSE),"")</f>
        <v/>
      </c>
      <c r="O45" s="42" t="str">
        <f t="shared" si="3"/>
        <v/>
      </c>
      <c r="P45" s="28" t="str">
        <f t="shared" si="4"/>
        <v/>
      </c>
      <c r="Q45" s="4" t="str">
        <f>_xlfn.IFNA(VLOOKUP(A45,'[1]H-L'!$A$8:$I$163,4,FALSE),"")</f>
        <v/>
      </c>
      <c r="R45" s="5" t="str">
        <f>_xlfn.IFNA(VLOOKUP(A45,'[1]H-L'!$A$8:$I$163,8,FALSE),"")</f>
        <v/>
      </c>
      <c r="S45" s="42" t="str">
        <f t="shared" si="5"/>
        <v/>
      </c>
      <c r="T45" s="28" t="str">
        <f t="shared" si="6"/>
        <v/>
      </c>
      <c r="U45" s="4" t="str">
        <f>_xlfn.IFNA(VLOOKUP(A45,[1]Other!$A$8:$I$86,4,FALSE),"")</f>
        <v/>
      </c>
      <c r="V45" s="5" t="str">
        <f>_xlfn.IFNA(VLOOKUP(A45,[1]Other!$A$8:$I$86,8,FALSE),"")</f>
        <v/>
      </c>
      <c r="W45" s="29" t="str">
        <f t="shared" si="7"/>
        <v/>
      </c>
      <c r="Y45" s="7" t="str">
        <f t="shared" si="8"/>
        <v/>
      </c>
      <c r="Z45" s="7" t="str">
        <f t="shared" si="9"/>
        <v/>
      </c>
      <c r="AA45" s="7" t="str">
        <f t="shared" si="10"/>
        <v/>
      </c>
      <c r="AB45" s="7" t="str">
        <f t="shared" si="11"/>
        <v/>
      </c>
      <c r="AC45" s="7" t="str">
        <f t="shared" si="12"/>
        <v/>
      </c>
    </row>
    <row r="46" spans="1:29" ht="27" x14ac:dyDescent="0.3">
      <c r="A46" s="45" t="s">
        <v>51</v>
      </c>
      <c r="B46" s="36">
        <f>[1]White!D44</f>
        <v>5833</v>
      </c>
      <c r="C46" s="37">
        <f>[1]White!H44</f>
        <v>95377.658260422002</v>
      </c>
      <c r="D46" s="28">
        <f t="shared" si="0"/>
        <v>1.1250131426769004E-2</v>
      </c>
      <c r="E46" s="4">
        <f>_xlfn.IFNA(VLOOKUP(A46,[1]AIAN!$A$8:$I$67,4,FALSE),"")</f>
        <v>107</v>
      </c>
      <c r="F46" s="5">
        <f>_xlfn.IFNA(VLOOKUP(A46,[1]AIAN!$A$8:$I$67,8,FALSE),"")</f>
        <v>87307.429906542005</v>
      </c>
      <c r="G46" s="29">
        <f t="shared" si="13"/>
        <v>0.91538659575972392</v>
      </c>
      <c r="H46" s="23">
        <f t="shared" si="1"/>
        <v>6.3181427900270547E-3</v>
      </c>
      <c r="I46" s="4">
        <f>_xlfn.IFNA(VLOOKUP(A46,[1]ANHPI!$A$8:$I$145,4,FALSE),"")</f>
        <v>390</v>
      </c>
      <c r="J46" s="5">
        <f>_xlfn.IFNA(VLOOKUP(A46,[1]ANHPI!$A$8:$I$145,8,FALSE),"")</f>
        <v>93838.733333333003</v>
      </c>
      <c r="K46" s="42">
        <f t="shared" si="14"/>
        <v>0.98386493278240206</v>
      </c>
      <c r="L46" s="28">
        <f t="shared" si="2"/>
        <v>2.2809193603436362E-2</v>
      </c>
      <c r="M46" s="4">
        <f>_xlfn.IFNA(VLOOKUP(A46,[1]Black!$A$8:$I$211,4,FALSE),"")</f>
        <v>2740</v>
      </c>
      <c r="N46" s="5">
        <f>_xlfn.IFNA(VLOOKUP(A46,[1]Black!$A$8:$I$211,8,FALSE),"")</f>
        <v>96119.472435194999</v>
      </c>
      <c r="O46" s="42">
        <f t="shared" si="3"/>
        <v>1.0077776513735275</v>
      </c>
      <c r="P46" s="28">
        <f t="shared" si="4"/>
        <v>1.073123143097867E-2</v>
      </c>
      <c r="Q46" s="4">
        <f>_xlfn.IFNA(VLOOKUP(A46,'[1]H-L'!$A$8:$I$163,4,FALSE),"")</f>
        <v>968</v>
      </c>
      <c r="R46" s="5">
        <f>_xlfn.IFNA(VLOOKUP(A46,'[1]H-L'!$A$8:$I$163,8,FALSE),"")</f>
        <v>90145.510330578996</v>
      </c>
      <c r="S46" s="42">
        <f t="shared" si="5"/>
        <v>0.94514283506985464</v>
      </c>
      <c r="T46" s="28">
        <f t="shared" si="6"/>
        <v>1.5640106921458227E-2</v>
      </c>
      <c r="U46" s="4">
        <f>_xlfn.IFNA(VLOOKUP(A46,[1]Other!$A$8:$I$86,4,FALSE),"")</f>
        <v>275</v>
      </c>
      <c r="V46" s="5">
        <f>_xlfn.IFNA(VLOOKUP(A46,[1]Other!$A$8:$I$86,8,FALSE),"")</f>
        <v>94541.152727273002</v>
      </c>
      <c r="W46" s="29">
        <f t="shared" si="7"/>
        <v>0.99122954423073606</v>
      </c>
      <c r="Y46" s="7">
        <f t="shared" si="8"/>
        <v>1.02982E-2</v>
      </c>
      <c r="Z46" s="7">
        <f t="shared" si="9"/>
        <v>6.2161999999999999E-3</v>
      </c>
      <c r="AA46" s="7">
        <f t="shared" si="10"/>
        <v>2.2986599999999999E-2</v>
      </c>
      <c r="AB46" s="7">
        <f t="shared" si="11"/>
        <v>1.01425E-2</v>
      </c>
      <c r="AC46" s="7">
        <f t="shared" si="12"/>
        <v>1.55029E-2</v>
      </c>
    </row>
    <row r="47" spans="1:29" ht="27" x14ac:dyDescent="0.3">
      <c r="A47" s="45" t="s">
        <v>52</v>
      </c>
      <c r="B47" s="36">
        <f>[1]White!D45</f>
        <v>1606</v>
      </c>
      <c r="C47" s="37">
        <f>[1]White!H45</f>
        <v>48914.885215221002</v>
      </c>
      <c r="D47" s="28">
        <f t="shared" si="0"/>
        <v>3.9953737777310479E-3</v>
      </c>
      <c r="E47" s="4">
        <f>_xlfn.IFNA(VLOOKUP(A47,[1]AIAN!$A$8:$I$67,4,FALSE),"")</f>
        <v>38</v>
      </c>
      <c r="F47" s="5">
        <f>_xlfn.IFNA(VLOOKUP(A47,[1]AIAN!$A$8:$I$67,8,FALSE),"")</f>
        <v>45394.447368421002</v>
      </c>
      <c r="G47" s="29">
        <f t="shared" si="13"/>
        <v>0.92802931395401633</v>
      </c>
      <c r="H47" s="23">
        <f t="shared" si="1"/>
        <v>2.5434574821390963E-3</v>
      </c>
      <c r="I47" s="4">
        <f>_xlfn.IFNA(VLOOKUP(A47,[1]ANHPI!$A$8:$I$145,4,FALSE),"")</f>
        <v>157</v>
      </c>
      <c r="J47" s="5">
        <f>_xlfn.IFNA(VLOOKUP(A47,[1]ANHPI!$A$8:$I$145,8,FALSE),"")</f>
        <v>49430.490445859999</v>
      </c>
      <c r="K47" s="42">
        <f t="shared" si="14"/>
        <v>1.0105408655948058</v>
      </c>
      <c r="L47" s="28">
        <f t="shared" si="2"/>
        <v>7.1341163934835628E-3</v>
      </c>
      <c r="M47" s="4">
        <f>_xlfn.IFNA(VLOOKUP(A47,[1]Black!$A$8:$I$211,4,FALSE),"")</f>
        <v>857</v>
      </c>
      <c r="N47" s="5">
        <f>_xlfn.IFNA(VLOOKUP(A47,[1]Black!$A$8:$I$211,8,FALSE),"")</f>
        <v>49481.661610267998</v>
      </c>
      <c r="O47" s="42">
        <f t="shared" si="3"/>
        <v>1.011586992232594</v>
      </c>
      <c r="P47" s="28">
        <f t="shared" si="4"/>
        <v>3.9022659749013348E-3</v>
      </c>
      <c r="Q47" s="4">
        <f>_xlfn.IFNA(VLOOKUP(A47,'[1]H-L'!$A$8:$I$163,4,FALSE),"")</f>
        <v>352</v>
      </c>
      <c r="R47" s="5">
        <f>_xlfn.IFNA(VLOOKUP(A47,'[1]H-L'!$A$8:$I$163,8,FALSE),"")</f>
        <v>48747.213068181998</v>
      </c>
      <c r="S47" s="42">
        <f t="shared" si="5"/>
        <v>0.99657216517423552</v>
      </c>
      <c r="T47" s="28">
        <f t="shared" si="6"/>
        <v>4.0379912415401242E-3</v>
      </c>
      <c r="U47" s="4">
        <f>_xlfn.IFNA(VLOOKUP(A47,[1]Other!$A$8:$I$86,4,FALSE),"")</f>
        <v>71</v>
      </c>
      <c r="V47" s="5">
        <f>_xlfn.IFNA(VLOOKUP(A47,[1]Other!$A$8:$I$86,8,FALSE),"")</f>
        <v>47267.718309859003</v>
      </c>
      <c r="W47" s="29">
        <f t="shared" si="7"/>
        <v>0.96632585565488671</v>
      </c>
      <c r="Y47" s="7">
        <f t="shared" si="8"/>
        <v>3.7077999999999998E-3</v>
      </c>
      <c r="Z47" s="7">
        <f t="shared" si="9"/>
        <v>2.5703000000000002E-3</v>
      </c>
      <c r="AA47" s="7">
        <f t="shared" si="10"/>
        <v>7.2167999999999998E-3</v>
      </c>
      <c r="AB47" s="7">
        <f t="shared" si="11"/>
        <v>3.8888999999999998E-3</v>
      </c>
      <c r="AC47" s="7">
        <f t="shared" si="12"/>
        <v>3.9020000000000001E-3</v>
      </c>
    </row>
    <row r="48" spans="1:29" x14ac:dyDescent="0.3">
      <c r="A48" s="45" t="s">
        <v>53</v>
      </c>
      <c r="B48" s="36">
        <f>[1]White!D46</f>
        <v>86</v>
      </c>
      <c r="C48" s="37">
        <f>[1]White!H46</f>
        <v>138491.68604651201</v>
      </c>
      <c r="D48" s="28" t="str">
        <f t="shared" si="0"/>
        <v/>
      </c>
      <c r="E48" s="4" t="str">
        <f>_xlfn.IFNA(VLOOKUP(A48,[1]AIAN!$A$8:$I$67,4,FALSE),"")</f>
        <v/>
      </c>
      <c r="F48" s="5" t="str">
        <f>_xlfn.IFNA(VLOOKUP(A48,[1]AIAN!$A$8:$I$67,8,FALSE),"")</f>
        <v/>
      </c>
      <c r="G48" s="29" t="str">
        <f t="shared" si="13"/>
        <v/>
      </c>
      <c r="H48" s="23" t="str">
        <f t="shared" si="1"/>
        <v/>
      </c>
      <c r="I48" s="4" t="str">
        <f>_xlfn.IFNA(VLOOKUP(A48,[1]ANHPI!$A$8:$I$145,4,FALSE),"")</f>
        <v/>
      </c>
      <c r="J48" s="5" t="str">
        <f>_xlfn.IFNA(VLOOKUP(A48,[1]ANHPI!$A$8:$I$145,8,FALSE),"")</f>
        <v/>
      </c>
      <c r="K48" s="42" t="str">
        <f t="shared" si="14"/>
        <v/>
      </c>
      <c r="L48" s="28" t="str">
        <f t="shared" si="2"/>
        <v/>
      </c>
      <c r="M48" s="4" t="str">
        <f>_xlfn.IFNA(VLOOKUP(A48,[1]Black!$A$8:$I$211,4,FALSE),"")</f>
        <v/>
      </c>
      <c r="N48" s="5" t="str">
        <f>_xlfn.IFNA(VLOOKUP(A48,[1]Black!$A$8:$I$211,8,FALSE),"")</f>
        <v/>
      </c>
      <c r="O48" s="42" t="str">
        <f t="shared" si="3"/>
        <v/>
      </c>
      <c r="P48" s="28" t="str">
        <f t="shared" si="4"/>
        <v/>
      </c>
      <c r="Q48" s="4" t="str">
        <f>_xlfn.IFNA(VLOOKUP(A48,'[1]H-L'!$A$8:$I$163,4,FALSE),"")</f>
        <v/>
      </c>
      <c r="R48" s="5" t="str">
        <f>_xlfn.IFNA(VLOOKUP(A48,'[1]H-L'!$A$8:$I$163,8,FALSE),"")</f>
        <v/>
      </c>
      <c r="S48" s="42" t="str">
        <f t="shared" si="5"/>
        <v/>
      </c>
      <c r="T48" s="28" t="str">
        <f t="shared" si="6"/>
        <v/>
      </c>
      <c r="U48" s="4" t="str">
        <f>_xlfn.IFNA(VLOOKUP(A48,[1]Other!$A$8:$I$86,4,FALSE),"")</f>
        <v/>
      </c>
      <c r="V48" s="5" t="str">
        <f>_xlfn.IFNA(VLOOKUP(A48,[1]Other!$A$8:$I$86,8,FALSE),"")</f>
        <v/>
      </c>
      <c r="W48" s="29" t="str">
        <f t="shared" si="7"/>
        <v/>
      </c>
      <c r="Y48" s="7" t="str">
        <f t="shared" si="8"/>
        <v/>
      </c>
      <c r="Z48" s="7" t="str">
        <f t="shared" si="9"/>
        <v/>
      </c>
      <c r="AA48" s="7" t="str">
        <f t="shared" si="10"/>
        <v/>
      </c>
      <c r="AB48" s="7" t="str">
        <f t="shared" si="11"/>
        <v/>
      </c>
      <c r="AC48" s="7" t="str">
        <f t="shared" si="12"/>
        <v/>
      </c>
    </row>
    <row r="49" spans="1:29" ht="27" x14ac:dyDescent="0.3">
      <c r="A49" s="45" t="s">
        <v>54</v>
      </c>
      <c r="B49" s="36">
        <f>[1]White!D47</f>
        <v>57</v>
      </c>
      <c r="C49" s="37">
        <f>[1]White!H47</f>
        <v>127429.01754386</v>
      </c>
      <c r="D49" s="28" t="str">
        <f t="shared" si="0"/>
        <v/>
      </c>
      <c r="E49" s="4" t="str">
        <f>_xlfn.IFNA(VLOOKUP(A49,[1]AIAN!$A$8:$I$67,4,FALSE),"")</f>
        <v/>
      </c>
      <c r="F49" s="5" t="str">
        <f>_xlfn.IFNA(VLOOKUP(A49,[1]AIAN!$A$8:$I$67,8,FALSE),"")</f>
        <v/>
      </c>
      <c r="G49" s="29" t="str">
        <f t="shared" si="13"/>
        <v/>
      </c>
      <c r="H49" s="23" t="str">
        <f t="shared" si="1"/>
        <v/>
      </c>
      <c r="I49" s="4" t="str">
        <f>_xlfn.IFNA(VLOOKUP(A49,[1]ANHPI!$A$8:$I$145,4,FALSE),"")</f>
        <v/>
      </c>
      <c r="J49" s="5" t="str">
        <f>_xlfn.IFNA(VLOOKUP(A49,[1]ANHPI!$A$8:$I$145,8,FALSE),"")</f>
        <v/>
      </c>
      <c r="K49" s="42" t="str">
        <f t="shared" si="14"/>
        <v/>
      </c>
      <c r="L49" s="28" t="str">
        <f t="shared" si="2"/>
        <v/>
      </c>
      <c r="M49" s="4" t="str">
        <f>_xlfn.IFNA(VLOOKUP(A49,[1]Black!$A$8:$I$211,4,FALSE),"")</f>
        <v/>
      </c>
      <c r="N49" s="5" t="str">
        <f>_xlfn.IFNA(VLOOKUP(A49,[1]Black!$A$8:$I$211,8,FALSE),"")</f>
        <v/>
      </c>
      <c r="O49" s="42" t="str">
        <f t="shared" si="3"/>
        <v/>
      </c>
      <c r="P49" s="28" t="str">
        <f t="shared" si="4"/>
        <v/>
      </c>
      <c r="Q49" s="4" t="str">
        <f>_xlfn.IFNA(VLOOKUP(A49,'[1]H-L'!$A$8:$I$163,4,FALSE),"")</f>
        <v/>
      </c>
      <c r="R49" s="5" t="str">
        <f>_xlfn.IFNA(VLOOKUP(A49,'[1]H-L'!$A$8:$I$163,8,FALSE),"")</f>
        <v/>
      </c>
      <c r="S49" s="42" t="str">
        <f t="shared" si="5"/>
        <v/>
      </c>
      <c r="T49" s="28" t="str">
        <f t="shared" si="6"/>
        <v/>
      </c>
      <c r="U49" s="4" t="str">
        <f>_xlfn.IFNA(VLOOKUP(A49,[1]Other!$A$8:$I$86,4,FALSE),"")</f>
        <v/>
      </c>
      <c r="V49" s="5" t="str">
        <f>_xlfn.IFNA(VLOOKUP(A49,[1]Other!$A$8:$I$86,8,FALSE),"")</f>
        <v/>
      </c>
      <c r="W49" s="29" t="str">
        <f t="shared" si="7"/>
        <v/>
      </c>
      <c r="Y49" s="7" t="str">
        <f t="shared" si="8"/>
        <v/>
      </c>
      <c r="Z49" s="7" t="str">
        <f t="shared" si="9"/>
        <v/>
      </c>
      <c r="AA49" s="7" t="str">
        <f t="shared" si="10"/>
        <v/>
      </c>
      <c r="AB49" s="7" t="str">
        <f t="shared" si="11"/>
        <v/>
      </c>
      <c r="AC49" s="7" t="str">
        <f t="shared" si="12"/>
        <v/>
      </c>
    </row>
    <row r="50" spans="1:29" ht="27" x14ac:dyDescent="0.3">
      <c r="A50" s="45" t="s">
        <v>55</v>
      </c>
      <c r="B50" s="36">
        <f>[1]White!D48</f>
        <v>308</v>
      </c>
      <c r="C50" s="37">
        <f>[1]White!H48</f>
        <v>104149.327922078</v>
      </c>
      <c r="D50" s="28" t="str">
        <f t="shared" si="0"/>
        <v/>
      </c>
      <c r="E50" s="4" t="str">
        <f>_xlfn.IFNA(VLOOKUP(A50,[1]AIAN!$A$8:$I$67,4,FALSE),"")</f>
        <v/>
      </c>
      <c r="F50" s="5" t="str">
        <f>_xlfn.IFNA(VLOOKUP(A50,[1]AIAN!$A$8:$I$67,8,FALSE),"")</f>
        <v/>
      </c>
      <c r="G50" s="29" t="str">
        <f t="shared" si="13"/>
        <v/>
      </c>
      <c r="H50" s="23" t="str">
        <f t="shared" si="1"/>
        <v/>
      </c>
      <c r="I50" s="4" t="str">
        <f>_xlfn.IFNA(VLOOKUP(A50,[1]ANHPI!$A$8:$I$145,4,FALSE),"")</f>
        <v/>
      </c>
      <c r="J50" s="5" t="str">
        <f>_xlfn.IFNA(VLOOKUP(A50,[1]ANHPI!$A$8:$I$145,8,FALSE),"")</f>
        <v/>
      </c>
      <c r="K50" s="42" t="str">
        <f t="shared" si="14"/>
        <v/>
      </c>
      <c r="L50" s="28">
        <f t="shared" si="2"/>
        <v>3.8625787708009025E-3</v>
      </c>
      <c r="M50" s="4">
        <f>_xlfn.IFNA(VLOOKUP(A50,[1]Black!$A$8:$I$211,4,FALSE),"")</f>
        <v>464</v>
      </c>
      <c r="N50" s="5">
        <f>_xlfn.IFNA(VLOOKUP(A50,[1]Black!$A$8:$I$211,8,FALSE),"")</f>
        <v>109670.262931034</v>
      </c>
      <c r="O50" s="42">
        <f t="shared" si="3"/>
        <v>1.0530097996703986</v>
      </c>
      <c r="P50" s="28">
        <f t="shared" si="4"/>
        <v>1.4300917919382733E-3</v>
      </c>
      <c r="Q50" s="4">
        <f>_xlfn.IFNA(VLOOKUP(A50,'[1]H-L'!$A$8:$I$163,4,FALSE),"")</f>
        <v>129</v>
      </c>
      <c r="R50" s="5">
        <f>_xlfn.IFNA(VLOOKUP(A50,'[1]H-L'!$A$8:$I$163,8,FALSE),"")</f>
        <v>108348.91472868199</v>
      </c>
      <c r="S50" s="42">
        <f t="shared" si="5"/>
        <v>1.0403227451428783</v>
      </c>
      <c r="T50" s="28">
        <f t="shared" si="6"/>
        <v>1.7061934823408974E-3</v>
      </c>
      <c r="U50" s="4">
        <f>_xlfn.IFNA(VLOOKUP(A50,[1]Other!$A$8:$I$86,4,FALSE),"")</f>
        <v>30</v>
      </c>
      <c r="V50" s="5">
        <f>_xlfn.IFNA(VLOOKUP(A50,[1]Other!$A$8:$I$86,8,FALSE),"")</f>
        <v>113514.83333333299</v>
      </c>
      <c r="W50" s="29">
        <f t="shared" si="7"/>
        <v>1.0899238199430537</v>
      </c>
      <c r="Y50" s="7" t="str">
        <f t="shared" si="8"/>
        <v/>
      </c>
      <c r="Z50" s="7" t="str">
        <f t="shared" si="9"/>
        <v/>
      </c>
      <c r="AA50" s="7">
        <f t="shared" si="10"/>
        <v>4.0673000000000003E-3</v>
      </c>
      <c r="AB50" s="7">
        <f t="shared" si="11"/>
        <v>1.4878000000000001E-3</v>
      </c>
      <c r="AC50" s="7">
        <f t="shared" si="12"/>
        <v>1.8596000000000001E-3</v>
      </c>
    </row>
    <row r="51" spans="1:29" ht="27" x14ac:dyDescent="0.3">
      <c r="A51" s="45" t="s">
        <v>56</v>
      </c>
      <c r="B51" s="36">
        <f>[1]White!D49</f>
        <v>30279</v>
      </c>
      <c r="C51" s="37">
        <f>[1]White!H49</f>
        <v>108161.696780378</v>
      </c>
      <c r="D51" s="28">
        <f t="shared" si="0"/>
        <v>4.8365050993586373E-2</v>
      </c>
      <c r="E51" s="4">
        <f>_xlfn.IFNA(VLOOKUP(A51,[1]AIAN!$A$8:$I$67,4,FALSE),"")</f>
        <v>460</v>
      </c>
      <c r="F51" s="5">
        <f>_xlfn.IFNA(VLOOKUP(A51,[1]AIAN!$A$8:$I$67,8,FALSE),"")</f>
        <v>103637.247826087</v>
      </c>
      <c r="G51" s="29">
        <f t="shared" si="13"/>
        <v>0.95816958231084448</v>
      </c>
      <c r="H51" s="23">
        <f t="shared" si="1"/>
        <v>2.8836651708328609E-2</v>
      </c>
      <c r="I51" s="4">
        <f>_xlfn.IFNA(VLOOKUP(A51,[1]ANHPI!$A$8:$I$145,4,FALSE),"")</f>
        <v>1780</v>
      </c>
      <c r="J51" s="5">
        <f>_xlfn.IFNA(VLOOKUP(A51,[1]ANHPI!$A$8:$I$145,8,FALSE),"")</f>
        <v>106850.78897017401</v>
      </c>
      <c r="K51" s="42">
        <f t="shared" si="14"/>
        <v>0.98788011052687363</v>
      </c>
      <c r="L51" s="28">
        <f t="shared" si="2"/>
        <v>5.682319545148052E-2</v>
      </c>
      <c r="M51" s="4">
        <f>_xlfn.IFNA(VLOOKUP(A51,[1]Black!$A$8:$I$211,4,FALSE),"")</f>
        <v>6826</v>
      </c>
      <c r="N51" s="5">
        <f>_xlfn.IFNA(VLOOKUP(A51,[1]Black!$A$8:$I$211,8,FALSE),"")</f>
        <v>99629.563223442994</v>
      </c>
      <c r="O51" s="42">
        <f t="shared" si="3"/>
        <v>0.92111686659040237</v>
      </c>
      <c r="P51" s="28">
        <f t="shared" si="4"/>
        <v>4.0375149660768925E-2</v>
      </c>
      <c r="Q51" s="4">
        <f>_xlfn.IFNA(VLOOKUP(A51,'[1]H-L'!$A$8:$I$163,4,FALSE),"")</f>
        <v>3642</v>
      </c>
      <c r="R51" s="5">
        <f>_xlfn.IFNA(VLOOKUP(A51,'[1]H-L'!$A$8:$I$163,8,FALSE),"")</f>
        <v>96680.727822026995</v>
      </c>
      <c r="S51" s="42">
        <f t="shared" si="5"/>
        <v>0.89385365337173772</v>
      </c>
      <c r="T51" s="28">
        <f t="shared" si="6"/>
        <v>5.3631348461582212E-2</v>
      </c>
      <c r="U51" s="4">
        <f>_xlfn.IFNA(VLOOKUP(A51,[1]Other!$A$8:$I$86,4,FALSE),"")</f>
        <v>943</v>
      </c>
      <c r="V51" s="5">
        <f>_xlfn.IFNA(VLOOKUP(A51,[1]Other!$A$8:$I$86,8,FALSE),"")</f>
        <v>99615.689691816995</v>
      </c>
      <c r="W51" s="29">
        <f t="shared" si="7"/>
        <v>0.92098860000399541</v>
      </c>
      <c r="Y51" s="7">
        <f t="shared" si="8"/>
        <v>4.6341899999999998E-2</v>
      </c>
      <c r="Z51" s="7">
        <f t="shared" si="9"/>
        <v>2.8487200000000001E-2</v>
      </c>
      <c r="AA51" s="7">
        <f t="shared" si="10"/>
        <v>5.23408E-2</v>
      </c>
      <c r="AB51" s="7">
        <f t="shared" si="11"/>
        <v>3.6089499999999997E-2</v>
      </c>
      <c r="AC51" s="7">
        <f t="shared" si="12"/>
        <v>4.9393899999999998E-2</v>
      </c>
    </row>
    <row r="52" spans="1:29" ht="27" x14ac:dyDescent="0.3">
      <c r="A52" s="45" t="s">
        <v>57</v>
      </c>
      <c r="B52" s="36">
        <f>[1]White!D50</f>
        <v>5945</v>
      </c>
      <c r="C52" s="37">
        <f>[1]White!H50</f>
        <v>50648.437721219998</v>
      </c>
      <c r="D52" s="28">
        <f t="shared" si="0"/>
        <v>1.5140363789296604E-2</v>
      </c>
      <c r="E52" s="4">
        <f>_xlfn.IFNA(VLOOKUP(A52,[1]AIAN!$A$8:$I$67,4,FALSE),"")</f>
        <v>144</v>
      </c>
      <c r="F52" s="5">
        <f>_xlfn.IFNA(VLOOKUP(A52,[1]AIAN!$A$8:$I$67,8,FALSE),"")</f>
        <v>48322.783216782998</v>
      </c>
      <c r="G52" s="29">
        <f t="shared" si="13"/>
        <v>0.95408240393834243</v>
      </c>
      <c r="H52" s="23">
        <f t="shared" si="1"/>
        <v>8.456591118959288E-3</v>
      </c>
      <c r="I52" s="4">
        <f>_xlfn.IFNA(VLOOKUP(A52,[1]ANHPI!$A$8:$I$145,4,FALSE),"")</f>
        <v>522</v>
      </c>
      <c r="J52" s="5">
        <f>_xlfn.IFNA(VLOOKUP(A52,[1]ANHPI!$A$8:$I$145,8,FALSE),"")</f>
        <v>51262.318618042002</v>
      </c>
      <c r="K52" s="42">
        <f t="shared" si="14"/>
        <v>1.012120431042729</v>
      </c>
      <c r="L52" s="28">
        <f t="shared" si="2"/>
        <v>2.1785277248245607E-2</v>
      </c>
      <c r="M52" s="4">
        <f>_xlfn.IFNA(VLOOKUP(A52,[1]Black!$A$8:$I$211,4,FALSE),"")</f>
        <v>2617</v>
      </c>
      <c r="N52" s="5">
        <f>_xlfn.IFNA(VLOOKUP(A52,[1]Black!$A$8:$I$211,8,FALSE),"")</f>
        <v>50585.216143840997</v>
      </c>
      <c r="O52" s="42">
        <f t="shared" si="3"/>
        <v>0.99875175661435034</v>
      </c>
      <c r="P52" s="28">
        <f t="shared" si="4"/>
        <v>1.314797569952552E-2</v>
      </c>
      <c r="Q52" s="4">
        <f>_xlfn.IFNA(VLOOKUP(A52,'[1]H-L'!$A$8:$I$163,4,FALSE),"")</f>
        <v>1186</v>
      </c>
      <c r="R52" s="5">
        <f>_xlfn.IFNA(VLOOKUP(A52,'[1]H-L'!$A$8:$I$163,8,FALSE),"")</f>
        <v>50176.801016088</v>
      </c>
      <c r="S52" s="42">
        <f t="shared" si="5"/>
        <v>0.99068803054246235</v>
      </c>
      <c r="T52" s="28">
        <f t="shared" si="6"/>
        <v>1.2284593072854462E-2</v>
      </c>
      <c r="U52" s="4">
        <f>_xlfn.IFNA(VLOOKUP(A52,[1]Other!$A$8:$I$86,4,FALSE),"")</f>
        <v>216</v>
      </c>
      <c r="V52" s="5">
        <f>_xlfn.IFNA(VLOOKUP(A52,[1]Other!$A$8:$I$86,8,FALSE),"")</f>
        <v>48965.693023255997</v>
      </c>
      <c r="W52" s="29">
        <f t="shared" si="7"/>
        <v>0.96677598019456801</v>
      </c>
      <c r="Y52" s="7">
        <f t="shared" si="8"/>
        <v>1.44452E-2</v>
      </c>
      <c r="Z52" s="7">
        <f t="shared" si="9"/>
        <v>8.5591E-3</v>
      </c>
      <c r="AA52" s="7">
        <f t="shared" si="10"/>
        <v>2.1758099999999999E-2</v>
      </c>
      <c r="AB52" s="7">
        <f t="shared" si="11"/>
        <v>1.3025500000000001E-2</v>
      </c>
      <c r="AC52" s="7">
        <f t="shared" si="12"/>
        <v>1.18764E-2</v>
      </c>
    </row>
    <row r="53" spans="1:29" x14ac:dyDescent="0.3">
      <c r="A53" s="45" t="s">
        <v>58</v>
      </c>
      <c r="B53" s="36">
        <f>[1]White!D51</f>
        <v>51</v>
      </c>
      <c r="C53" s="37">
        <f>[1]White!H51</f>
        <v>41704.274509804003</v>
      </c>
      <c r="D53" s="28" t="str">
        <f t="shared" si="0"/>
        <v/>
      </c>
      <c r="E53" s="4" t="str">
        <f>_xlfn.IFNA(VLOOKUP(A53,[1]AIAN!$A$8:$I$67,4,FALSE),"")</f>
        <v/>
      </c>
      <c r="F53" s="5" t="str">
        <f>_xlfn.IFNA(VLOOKUP(A53,[1]AIAN!$A$8:$I$67,8,FALSE),"")</f>
        <v/>
      </c>
      <c r="G53" s="29" t="str">
        <f t="shared" si="13"/>
        <v/>
      </c>
      <c r="H53" s="23" t="str">
        <f t="shared" si="1"/>
        <v/>
      </c>
      <c r="I53" s="4" t="str">
        <f>_xlfn.IFNA(VLOOKUP(A53,[1]ANHPI!$A$8:$I$145,4,FALSE),"")</f>
        <v/>
      </c>
      <c r="J53" s="5" t="str">
        <f>_xlfn.IFNA(VLOOKUP(A53,[1]ANHPI!$A$8:$I$145,8,FALSE),"")</f>
        <v/>
      </c>
      <c r="K53" s="42" t="str">
        <f t="shared" si="14"/>
        <v/>
      </c>
      <c r="L53" s="28">
        <f t="shared" si="2"/>
        <v>6.7428638024757135E-4</v>
      </c>
      <c r="M53" s="4">
        <f>_xlfn.IFNA(VLOOKUP(A53,[1]Black!$A$8:$I$211,4,FALSE),"")</f>
        <v>81</v>
      </c>
      <c r="N53" s="5">
        <f>_xlfn.IFNA(VLOOKUP(A53,[1]Black!$A$8:$I$211,8,FALSE),"")</f>
        <v>36663.172839505998</v>
      </c>
      <c r="O53" s="42">
        <f t="shared" si="3"/>
        <v>0.87912266237570147</v>
      </c>
      <c r="P53" s="28" t="str">
        <f t="shared" si="4"/>
        <v/>
      </c>
      <c r="Q53" s="4" t="str">
        <f>_xlfn.IFNA(VLOOKUP(A53,'[1]H-L'!$A$8:$I$163,4,FALSE),"")</f>
        <v/>
      </c>
      <c r="R53" s="5" t="str">
        <f>_xlfn.IFNA(VLOOKUP(A53,'[1]H-L'!$A$8:$I$163,8,FALSE),"")</f>
        <v/>
      </c>
      <c r="S53" s="42" t="str">
        <f t="shared" si="5"/>
        <v/>
      </c>
      <c r="T53" s="28" t="str">
        <f t="shared" si="6"/>
        <v/>
      </c>
      <c r="U53" s="4" t="str">
        <f>_xlfn.IFNA(VLOOKUP(A53,[1]Other!$A$8:$I$86,4,FALSE),"")</f>
        <v/>
      </c>
      <c r="V53" s="5" t="str">
        <f>_xlfn.IFNA(VLOOKUP(A53,[1]Other!$A$8:$I$86,8,FALSE),"")</f>
        <v/>
      </c>
      <c r="W53" s="29" t="str">
        <f t="shared" si="7"/>
        <v/>
      </c>
      <c r="Y53" s="7" t="str">
        <f t="shared" si="8"/>
        <v/>
      </c>
      <c r="Z53" s="7" t="str">
        <f t="shared" si="9"/>
        <v/>
      </c>
      <c r="AA53" s="7">
        <f t="shared" si="10"/>
        <v>5.9279999999999999E-4</v>
      </c>
      <c r="AB53" s="7" t="str">
        <f t="shared" si="11"/>
        <v/>
      </c>
      <c r="AC53" s="7" t="str">
        <f t="shared" si="12"/>
        <v/>
      </c>
    </row>
    <row r="54" spans="1:29" x14ac:dyDescent="0.3">
      <c r="A54" s="45" t="s">
        <v>59</v>
      </c>
      <c r="B54" s="36">
        <f>[1]White!D52</f>
        <v>619</v>
      </c>
      <c r="C54" s="37">
        <f>[1]White!H52</f>
        <v>42192.724919093998</v>
      </c>
      <c r="D54" s="28" t="str">
        <f t="shared" si="0"/>
        <v/>
      </c>
      <c r="E54" s="4" t="str">
        <f>_xlfn.IFNA(VLOOKUP(A54,[1]AIAN!$A$8:$I$67,4,FALSE),"")</f>
        <v/>
      </c>
      <c r="F54" s="5" t="str">
        <f>_xlfn.IFNA(VLOOKUP(A54,[1]AIAN!$A$8:$I$67,8,FALSE),"")</f>
        <v/>
      </c>
      <c r="G54" s="29" t="str">
        <f t="shared" si="13"/>
        <v/>
      </c>
      <c r="H54" s="23">
        <f t="shared" si="1"/>
        <v>1.101624896722666E-3</v>
      </c>
      <c r="I54" s="4">
        <f>_xlfn.IFNA(VLOOKUP(A54,[1]ANHPI!$A$8:$I$145,4,FALSE),"")</f>
        <v>68</v>
      </c>
      <c r="J54" s="5">
        <f>_xlfn.IFNA(VLOOKUP(A54,[1]ANHPI!$A$8:$I$145,8,FALSE),"")</f>
        <v>45789.676470587998</v>
      </c>
      <c r="K54" s="42">
        <f t="shared" si="14"/>
        <v>1.085250515542461</v>
      </c>
      <c r="L54" s="28">
        <f t="shared" si="2"/>
        <v>4.120638990401825E-3</v>
      </c>
      <c r="M54" s="4">
        <f>_xlfn.IFNA(VLOOKUP(A54,[1]Black!$A$8:$I$211,4,FALSE),"")</f>
        <v>495</v>
      </c>
      <c r="N54" s="5">
        <f>_xlfn.IFNA(VLOOKUP(A54,[1]Black!$A$8:$I$211,8,FALSE),"")</f>
        <v>44130.220202019998</v>
      </c>
      <c r="O54" s="42">
        <f t="shared" si="3"/>
        <v>1.0459201269091107</v>
      </c>
      <c r="P54" s="28">
        <f t="shared" si="4"/>
        <v>1.7183273469025763E-3</v>
      </c>
      <c r="Q54" s="4">
        <f>_xlfn.IFNA(VLOOKUP(A54,'[1]H-L'!$A$8:$I$163,4,FALSE),"")</f>
        <v>155</v>
      </c>
      <c r="R54" s="5">
        <f>_xlfn.IFNA(VLOOKUP(A54,'[1]H-L'!$A$8:$I$163,8,FALSE),"")</f>
        <v>41813.199999999997</v>
      </c>
      <c r="S54" s="42">
        <f t="shared" si="5"/>
        <v>0.99100496780376823</v>
      </c>
      <c r="T54" s="28" t="str">
        <f t="shared" si="6"/>
        <v/>
      </c>
      <c r="U54" s="4" t="str">
        <f>_xlfn.IFNA(VLOOKUP(A54,[1]Other!$A$8:$I$86,4,FALSE),"")</f>
        <v/>
      </c>
      <c r="V54" s="5" t="str">
        <f>_xlfn.IFNA(VLOOKUP(A54,[1]Other!$A$8:$I$86,8,FALSE),"")</f>
        <v/>
      </c>
      <c r="W54" s="29" t="str">
        <f t="shared" si="7"/>
        <v/>
      </c>
      <c r="Y54" s="7" t="str">
        <f t="shared" si="8"/>
        <v/>
      </c>
      <c r="Z54" s="7">
        <f t="shared" si="9"/>
        <v>1.1954999999999999E-3</v>
      </c>
      <c r="AA54" s="7">
        <f t="shared" si="10"/>
        <v>4.3099000000000002E-3</v>
      </c>
      <c r="AB54" s="7">
        <f t="shared" si="11"/>
        <v>1.7029E-3</v>
      </c>
      <c r="AC54" s="7" t="str">
        <f t="shared" si="12"/>
        <v/>
      </c>
    </row>
    <row r="55" spans="1:29" x14ac:dyDescent="0.3">
      <c r="A55" s="45" t="s">
        <v>60</v>
      </c>
      <c r="B55" s="36">
        <f>[1]White!D53</f>
        <v>520</v>
      </c>
      <c r="C55" s="37">
        <f>[1]White!H53</f>
        <v>103142.219230769</v>
      </c>
      <c r="D55" s="28" t="str">
        <f t="shared" si="0"/>
        <v/>
      </c>
      <c r="E55" s="4" t="str">
        <f>_xlfn.IFNA(VLOOKUP(A55,[1]AIAN!$A$8:$I$67,4,FALSE),"")</f>
        <v/>
      </c>
      <c r="F55" s="5" t="str">
        <f>_xlfn.IFNA(VLOOKUP(A55,[1]AIAN!$A$8:$I$67,8,FALSE),"")</f>
        <v/>
      </c>
      <c r="G55" s="29" t="str">
        <f t="shared" si="13"/>
        <v/>
      </c>
      <c r="H55" s="23" t="str">
        <f t="shared" si="1"/>
        <v/>
      </c>
      <c r="I55" s="4" t="str">
        <f>_xlfn.IFNA(VLOOKUP(A55,[1]ANHPI!$A$8:$I$145,4,FALSE),"")</f>
        <v/>
      </c>
      <c r="J55" s="5" t="str">
        <f>_xlfn.IFNA(VLOOKUP(A55,[1]ANHPI!$A$8:$I$145,8,FALSE),"")</f>
        <v/>
      </c>
      <c r="K55" s="42" t="str">
        <f t="shared" si="14"/>
        <v/>
      </c>
      <c r="L55" s="28" t="str">
        <f t="shared" si="2"/>
        <v/>
      </c>
      <c r="M55" s="4" t="str">
        <f>_xlfn.IFNA(VLOOKUP(A55,[1]Black!$A$8:$I$211,4,FALSE),"")</f>
        <v/>
      </c>
      <c r="N55" s="5" t="str">
        <f>_xlfn.IFNA(VLOOKUP(A55,[1]Black!$A$8:$I$211,8,FALSE),"")</f>
        <v/>
      </c>
      <c r="O55" s="42" t="str">
        <f t="shared" si="3"/>
        <v/>
      </c>
      <c r="P55" s="28" t="str">
        <f t="shared" si="4"/>
        <v/>
      </c>
      <c r="Q55" s="4" t="str">
        <f>_xlfn.IFNA(VLOOKUP(A55,'[1]H-L'!$A$8:$I$163,4,FALSE),"")</f>
        <v/>
      </c>
      <c r="R55" s="5" t="str">
        <f>_xlfn.IFNA(VLOOKUP(A55,'[1]H-L'!$A$8:$I$163,8,FALSE),"")</f>
        <v/>
      </c>
      <c r="S55" s="42" t="str">
        <f t="shared" si="5"/>
        <v/>
      </c>
      <c r="T55" s="28" t="str">
        <f t="shared" si="6"/>
        <v/>
      </c>
      <c r="U55" s="4" t="str">
        <f>_xlfn.IFNA(VLOOKUP(A55,[1]Other!$A$8:$I$86,4,FALSE),"")</f>
        <v/>
      </c>
      <c r="V55" s="5" t="str">
        <f>_xlfn.IFNA(VLOOKUP(A55,[1]Other!$A$8:$I$86,8,FALSE),"")</f>
        <v/>
      </c>
      <c r="W55" s="29" t="str">
        <f t="shared" si="7"/>
        <v/>
      </c>
      <c r="Y55" s="7" t="str">
        <f t="shared" si="8"/>
        <v/>
      </c>
      <c r="Z55" s="7" t="str">
        <f t="shared" si="9"/>
        <v/>
      </c>
      <c r="AA55" s="7" t="str">
        <f t="shared" si="10"/>
        <v/>
      </c>
      <c r="AB55" s="7" t="str">
        <f t="shared" si="11"/>
        <v/>
      </c>
      <c r="AC55" s="7" t="str">
        <f t="shared" si="12"/>
        <v/>
      </c>
    </row>
    <row r="56" spans="1:29" ht="27" x14ac:dyDescent="0.3">
      <c r="A56" s="46" t="s">
        <v>61</v>
      </c>
      <c r="B56" s="36">
        <f>[1]White!D54</f>
        <v>220</v>
      </c>
      <c r="C56" s="37">
        <f>[1]White!H54</f>
        <v>96449.672727273006</v>
      </c>
      <c r="D56" s="28" t="str">
        <f t="shared" si="0"/>
        <v/>
      </c>
      <c r="E56" s="4" t="str">
        <f>_xlfn.IFNA(VLOOKUP(A56,[1]AIAN!$A$8:$I$67,4,FALSE),"")</f>
        <v/>
      </c>
      <c r="F56" s="5" t="str">
        <f>_xlfn.IFNA(VLOOKUP(A56,[1]AIAN!$A$8:$I$67,8,FALSE),"")</f>
        <v/>
      </c>
      <c r="G56" s="29" t="str">
        <f t="shared" si="13"/>
        <v/>
      </c>
      <c r="H56" s="23" t="str">
        <f t="shared" si="1"/>
        <v/>
      </c>
      <c r="I56" s="4" t="str">
        <f>_xlfn.IFNA(VLOOKUP(A56,[1]ANHPI!$A$8:$I$145,4,FALSE),"")</f>
        <v/>
      </c>
      <c r="J56" s="5" t="str">
        <f>_xlfn.IFNA(VLOOKUP(A56,[1]ANHPI!$A$8:$I$145,8,FALSE),"")</f>
        <v/>
      </c>
      <c r="K56" s="42" t="str">
        <f t="shared" si="14"/>
        <v/>
      </c>
      <c r="L56" s="28">
        <f t="shared" si="2"/>
        <v>1.0821880176812874E-3</v>
      </c>
      <c r="M56" s="4">
        <f>_xlfn.IFNA(VLOOKUP(A56,[1]Black!$A$8:$I$211,4,FALSE),"")</f>
        <v>130</v>
      </c>
      <c r="N56" s="5">
        <f>_xlfn.IFNA(VLOOKUP(A56,[1]Black!$A$8:$I$211,8,FALSE),"")</f>
        <v>99579.976744186002</v>
      </c>
      <c r="O56" s="42">
        <f t="shared" si="3"/>
        <v>1.0324553098875144</v>
      </c>
      <c r="P56" s="28" t="str">
        <f t="shared" si="4"/>
        <v/>
      </c>
      <c r="Q56" s="4" t="str">
        <f>_xlfn.IFNA(VLOOKUP(A56,'[1]H-L'!$A$8:$I$163,4,FALSE),"")</f>
        <v/>
      </c>
      <c r="R56" s="5" t="str">
        <f>_xlfn.IFNA(VLOOKUP(A56,'[1]H-L'!$A$8:$I$163,8,FALSE),"")</f>
        <v/>
      </c>
      <c r="S56" s="42" t="str">
        <f t="shared" si="5"/>
        <v/>
      </c>
      <c r="T56" s="28" t="str">
        <f t="shared" si="6"/>
        <v/>
      </c>
      <c r="U56" s="4" t="str">
        <f>_xlfn.IFNA(VLOOKUP(A56,[1]Other!$A$8:$I$86,4,FALSE),"")</f>
        <v/>
      </c>
      <c r="V56" s="5" t="str">
        <f>_xlfn.IFNA(VLOOKUP(A56,[1]Other!$A$8:$I$86,8,FALSE),"")</f>
        <v/>
      </c>
      <c r="W56" s="29" t="str">
        <f t="shared" si="7"/>
        <v/>
      </c>
      <c r="Y56" s="7" t="str">
        <f t="shared" si="8"/>
        <v/>
      </c>
      <c r="Z56" s="7" t="str">
        <f t="shared" si="9"/>
        <v/>
      </c>
      <c r="AA56" s="7">
        <f t="shared" si="10"/>
        <v>1.1173000000000001E-3</v>
      </c>
      <c r="AB56" s="7" t="str">
        <f t="shared" si="11"/>
        <v/>
      </c>
      <c r="AC56" s="7" t="str">
        <f t="shared" si="12"/>
        <v/>
      </c>
    </row>
    <row r="57" spans="1:29" x14ac:dyDescent="0.3">
      <c r="A57" s="45" t="s">
        <v>62</v>
      </c>
      <c r="B57" s="36">
        <f>[1]White!D55</f>
        <v>522</v>
      </c>
      <c r="C57" s="37">
        <f>[1]White!H55</f>
        <v>51520.597701149003</v>
      </c>
      <c r="D57" s="28">
        <f t="shared" si="0"/>
        <v>1.5771212280517295E-3</v>
      </c>
      <c r="E57" s="4">
        <f>_xlfn.IFNA(VLOOKUP(A57,[1]AIAN!$A$8:$I$67,4,FALSE),"")</f>
        <v>15</v>
      </c>
      <c r="F57" s="5">
        <f>_xlfn.IFNA(VLOOKUP(A57,[1]AIAN!$A$8:$I$67,8,FALSE),"")</f>
        <v>48252.2</v>
      </c>
      <c r="G57" s="29">
        <f t="shared" si="13"/>
        <v>0.9365613396003728</v>
      </c>
      <c r="H57" s="23">
        <f t="shared" si="1"/>
        <v>6.1561391287443098E-4</v>
      </c>
      <c r="I57" s="4">
        <f>_xlfn.IFNA(VLOOKUP(A57,[1]ANHPI!$A$8:$I$145,4,FALSE),"")</f>
        <v>38</v>
      </c>
      <c r="J57" s="5">
        <f>_xlfn.IFNA(VLOOKUP(A57,[1]ANHPI!$A$8:$I$145,8,FALSE),"")</f>
        <v>55692.368421052997</v>
      </c>
      <c r="K57" s="42">
        <f t="shared" si="14"/>
        <v>1.0809728711631572</v>
      </c>
      <c r="L57" s="28">
        <f t="shared" si="2"/>
        <v>1.9812365246780492E-3</v>
      </c>
      <c r="M57" s="4">
        <f>_xlfn.IFNA(VLOOKUP(A57,[1]Black!$A$8:$I$211,4,FALSE),"")</f>
        <v>238</v>
      </c>
      <c r="N57" s="5">
        <f>_xlfn.IFNA(VLOOKUP(A57,[1]Black!$A$8:$I$211,8,FALSE),"")</f>
        <v>53486.584033612999</v>
      </c>
      <c r="O57" s="42">
        <f t="shared" si="3"/>
        <v>1.0381592299038904</v>
      </c>
      <c r="P57" s="28">
        <f t="shared" si="4"/>
        <v>1.2305441000399096E-3</v>
      </c>
      <c r="Q57" s="4">
        <f>_xlfn.IFNA(VLOOKUP(A57,'[1]H-L'!$A$8:$I$163,4,FALSE),"")</f>
        <v>111</v>
      </c>
      <c r="R57" s="5">
        <f>_xlfn.IFNA(VLOOKUP(A57,'[1]H-L'!$A$8:$I$163,8,FALSE),"")</f>
        <v>51878.207207207</v>
      </c>
      <c r="S57" s="42">
        <f t="shared" si="5"/>
        <v>1.0069410977747648</v>
      </c>
      <c r="T57" s="28">
        <f t="shared" si="6"/>
        <v>1.6493203662628676E-3</v>
      </c>
      <c r="U57" s="4">
        <f>_xlfn.IFNA(VLOOKUP(A57,[1]Other!$A$8:$I$86,4,FALSE),"")</f>
        <v>29</v>
      </c>
      <c r="V57" s="5">
        <f>_xlfn.IFNA(VLOOKUP(A57,[1]Other!$A$8:$I$86,8,FALSE),"")</f>
        <v>52694.448275862</v>
      </c>
      <c r="W57" s="29">
        <f t="shared" si="7"/>
        <v>1.0227841024190374</v>
      </c>
      <c r="Y57" s="7">
        <f t="shared" si="8"/>
        <v>1.4771000000000001E-3</v>
      </c>
      <c r="Z57" s="7">
        <f t="shared" si="9"/>
        <v>6.6549999999999997E-4</v>
      </c>
      <c r="AA57" s="7">
        <f t="shared" si="10"/>
        <v>2.0568000000000001E-3</v>
      </c>
      <c r="AB57" s="7">
        <f t="shared" si="11"/>
        <v>1.2390999999999999E-3</v>
      </c>
      <c r="AC57" s="7">
        <f t="shared" si="12"/>
        <v>1.6869000000000001E-3</v>
      </c>
    </row>
    <row r="58" spans="1:29" ht="27" x14ac:dyDescent="0.3">
      <c r="A58" s="45" t="s">
        <v>63</v>
      </c>
      <c r="B58" s="36">
        <f>[1]White!D56</f>
        <v>195</v>
      </c>
      <c r="C58" s="37">
        <f>[1]White!H56</f>
        <v>46889.148717949</v>
      </c>
      <c r="D58" s="28" t="str">
        <f t="shared" si="0"/>
        <v/>
      </c>
      <c r="E58" s="4" t="str">
        <f>_xlfn.IFNA(VLOOKUP(A58,[1]AIAN!$A$8:$I$67,4,FALSE),"")</f>
        <v/>
      </c>
      <c r="F58" s="5" t="str">
        <f>_xlfn.IFNA(VLOOKUP(A58,[1]AIAN!$A$8:$I$67,8,FALSE),"")</f>
        <v/>
      </c>
      <c r="G58" s="29" t="str">
        <f t="shared" si="13"/>
        <v/>
      </c>
      <c r="H58" s="23" t="str">
        <f t="shared" si="1"/>
        <v/>
      </c>
      <c r="I58" s="4" t="str">
        <f>_xlfn.IFNA(VLOOKUP(A58,[1]ANHPI!$A$8:$I$145,4,FALSE),"")</f>
        <v/>
      </c>
      <c r="J58" s="5" t="str">
        <f>_xlfn.IFNA(VLOOKUP(A58,[1]ANHPI!$A$8:$I$145,8,FALSE),"")</f>
        <v/>
      </c>
      <c r="K58" s="42" t="str">
        <f t="shared" si="14"/>
        <v/>
      </c>
      <c r="L58" s="28" t="str">
        <f t="shared" si="2"/>
        <v/>
      </c>
      <c r="M58" s="4" t="str">
        <f>_xlfn.IFNA(VLOOKUP(A58,[1]Black!$A$8:$I$211,4,FALSE),"")</f>
        <v/>
      </c>
      <c r="N58" s="5" t="str">
        <f>_xlfn.IFNA(VLOOKUP(A58,[1]Black!$A$8:$I$211,8,FALSE),"")</f>
        <v/>
      </c>
      <c r="O58" s="42" t="str">
        <f t="shared" si="3"/>
        <v/>
      </c>
      <c r="P58" s="28" t="str">
        <f t="shared" si="4"/>
        <v/>
      </c>
      <c r="Q58" s="4" t="str">
        <f>_xlfn.IFNA(VLOOKUP(A58,'[1]H-L'!$A$8:$I$163,4,FALSE),"")</f>
        <v/>
      </c>
      <c r="R58" s="5" t="str">
        <f>_xlfn.IFNA(VLOOKUP(A58,'[1]H-L'!$A$8:$I$163,8,FALSE),"")</f>
        <v/>
      </c>
      <c r="S58" s="42" t="str">
        <f t="shared" si="5"/>
        <v/>
      </c>
      <c r="T58" s="28" t="str">
        <f t="shared" si="6"/>
        <v/>
      </c>
      <c r="U58" s="4" t="str">
        <f>_xlfn.IFNA(VLOOKUP(A58,[1]Other!$A$8:$I$86,4,FALSE),"")</f>
        <v/>
      </c>
      <c r="V58" s="5" t="str">
        <f>_xlfn.IFNA(VLOOKUP(A58,[1]Other!$A$8:$I$86,8,FALSE),"")</f>
        <v/>
      </c>
      <c r="W58" s="29" t="str">
        <f t="shared" si="7"/>
        <v/>
      </c>
      <c r="Y58" s="7" t="str">
        <f t="shared" si="8"/>
        <v/>
      </c>
      <c r="Z58" s="7" t="str">
        <f t="shared" si="9"/>
        <v/>
      </c>
      <c r="AA58" s="7" t="str">
        <f t="shared" si="10"/>
        <v/>
      </c>
      <c r="AB58" s="7" t="str">
        <f t="shared" si="11"/>
        <v/>
      </c>
      <c r="AC58" s="7" t="str">
        <f t="shared" si="12"/>
        <v/>
      </c>
    </row>
    <row r="59" spans="1:29" ht="27" x14ac:dyDescent="0.3">
      <c r="A59" s="45" t="s">
        <v>64</v>
      </c>
      <c r="B59" s="36">
        <f>[1]White!D57</f>
        <v>512</v>
      </c>
      <c r="C59" s="37">
        <f>[1]White!H57</f>
        <v>60849.818359375</v>
      </c>
      <c r="D59" s="28" t="str">
        <f t="shared" si="0"/>
        <v/>
      </c>
      <c r="E59" s="4" t="str">
        <f>_xlfn.IFNA(VLOOKUP(A59,[1]AIAN!$A$8:$I$67,4,FALSE),"")</f>
        <v/>
      </c>
      <c r="F59" s="5" t="str">
        <f>_xlfn.IFNA(VLOOKUP(A59,[1]AIAN!$A$8:$I$67,8,FALSE),"")</f>
        <v/>
      </c>
      <c r="G59" s="29" t="str">
        <f t="shared" si="13"/>
        <v/>
      </c>
      <c r="H59" s="23" t="str">
        <f t="shared" si="1"/>
        <v/>
      </c>
      <c r="I59" s="4" t="str">
        <f>_xlfn.IFNA(VLOOKUP(A59,[1]ANHPI!$A$8:$I$145,4,FALSE),"")</f>
        <v/>
      </c>
      <c r="J59" s="5" t="str">
        <f>_xlfn.IFNA(VLOOKUP(A59,[1]ANHPI!$A$8:$I$145,8,FALSE),"")</f>
        <v/>
      </c>
      <c r="K59" s="42" t="str">
        <f t="shared" si="14"/>
        <v/>
      </c>
      <c r="L59" s="28">
        <f t="shared" si="2"/>
        <v>1.7731234443547246E-3</v>
      </c>
      <c r="M59" s="4">
        <f>_xlfn.IFNA(VLOOKUP(A59,[1]Black!$A$8:$I$211,4,FALSE),"")</f>
        <v>213</v>
      </c>
      <c r="N59" s="5">
        <f>_xlfn.IFNA(VLOOKUP(A59,[1]Black!$A$8:$I$211,8,FALSE),"")</f>
        <v>61289.572769953003</v>
      </c>
      <c r="O59" s="42">
        <f t="shared" si="3"/>
        <v>1.0072268812370293</v>
      </c>
      <c r="P59" s="28">
        <f t="shared" si="4"/>
        <v>8.9796461354263674E-4</v>
      </c>
      <c r="Q59" s="4">
        <f>_xlfn.IFNA(VLOOKUP(A59,'[1]H-L'!$A$8:$I$163,4,FALSE),"")</f>
        <v>81</v>
      </c>
      <c r="R59" s="5">
        <f>_xlfn.IFNA(VLOOKUP(A59,'[1]H-L'!$A$8:$I$163,8,FALSE),"")</f>
        <v>59479.320987653999</v>
      </c>
      <c r="S59" s="42">
        <f t="shared" si="5"/>
        <v>0.97747737941259027</v>
      </c>
      <c r="T59" s="28" t="str">
        <f t="shared" si="6"/>
        <v/>
      </c>
      <c r="U59" s="4" t="str">
        <f>_xlfn.IFNA(VLOOKUP(A59,[1]Other!$A$8:$I$86,4,FALSE),"")</f>
        <v/>
      </c>
      <c r="V59" s="5" t="str">
        <f>_xlfn.IFNA(VLOOKUP(A59,[1]Other!$A$8:$I$86,8,FALSE),"")</f>
        <v/>
      </c>
      <c r="W59" s="29" t="str">
        <f t="shared" si="7"/>
        <v/>
      </c>
      <c r="Y59" s="7" t="str">
        <f t="shared" si="8"/>
        <v/>
      </c>
      <c r="Z59" s="7" t="str">
        <f t="shared" si="9"/>
        <v/>
      </c>
      <c r="AA59" s="7">
        <f t="shared" si="10"/>
        <v>1.7859E-3</v>
      </c>
      <c r="AB59" s="7">
        <f t="shared" si="11"/>
        <v>8.7770000000000003E-4</v>
      </c>
      <c r="AC59" s="7" t="str">
        <f t="shared" si="12"/>
        <v/>
      </c>
    </row>
    <row r="60" spans="1:29" x14ac:dyDescent="0.3">
      <c r="A60" s="45" t="s">
        <v>65</v>
      </c>
      <c r="B60" s="36">
        <f>[1]White!D58</f>
        <v>8157</v>
      </c>
      <c r="C60" s="37">
        <f>[1]White!H58</f>
        <v>149320.18592101999</v>
      </c>
      <c r="D60" s="28">
        <f t="shared" si="0"/>
        <v>1.3563242561244875E-2</v>
      </c>
      <c r="E60" s="4">
        <f>_xlfn.IFNA(VLOOKUP(A60,[1]AIAN!$A$8:$I$67,4,FALSE),"")</f>
        <v>129</v>
      </c>
      <c r="F60" s="5">
        <f>_xlfn.IFNA(VLOOKUP(A60,[1]AIAN!$A$8:$I$67,8,FALSE),"")</f>
        <v>143504.89147286801</v>
      </c>
      <c r="G60" s="29">
        <f t="shared" si="13"/>
        <v>0.96105486734909462</v>
      </c>
      <c r="H60" s="23">
        <f t="shared" si="1"/>
        <v>6.7879534077470152E-3</v>
      </c>
      <c r="I60" s="4">
        <f>_xlfn.IFNA(VLOOKUP(A60,[1]ANHPI!$A$8:$I$145,4,FALSE),"")</f>
        <v>419</v>
      </c>
      <c r="J60" s="5">
        <f>_xlfn.IFNA(VLOOKUP(A60,[1]ANHPI!$A$8:$I$145,8,FALSE),"")</f>
        <v>149502.188544153</v>
      </c>
      <c r="K60" s="42">
        <f t="shared" si="14"/>
        <v>1.0012188748762292</v>
      </c>
      <c r="L60" s="28">
        <f t="shared" si="2"/>
        <v>7.9415951451380622E-3</v>
      </c>
      <c r="M60" s="4">
        <f>_xlfn.IFNA(VLOOKUP(A60,[1]Black!$A$8:$I$211,4,FALSE),"")</f>
        <v>954</v>
      </c>
      <c r="N60" s="5">
        <f>_xlfn.IFNA(VLOOKUP(A60,[1]Black!$A$8:$I$211,8,FALSE),"")</f>
        <v>149261.152151102</v>
      </c>
      <c r="O60" s="42">
        <f t="shared" si="3"/>
        <v>0.99960464976952801</v>
      </c>
      <c r="P60" s="28">
        <f t="shared" si="4"/>
        <v>6.8067934903108512E-3</v>
      </c>
      <c r="Q60" s="4">
        <f>_xlfn.IFNA(VLOOKUP(A60,'[1]H-L'!$A$8:$I$163,4,FALSE),"")</f>
        <v>614</v>
      </c>
      <c r="R60" s="5">
        <f>_xlfn.IFNA(VLOOKUP(A60,'[1]H-L'!$A$8:$I$163,8,FALSE),"")</f>
        <v>143309.495114007</v>
      </c>
      <c r="S60" s="42">
        <f t="shared" si="5"/>
        <v>0.95974629438117476</v>
      </c>
      <c r="T60" s="28">
        <f t="shared" si="6"/>
        <v>9.2134448046408465E-3</v>
      </c>
      <c r="U60" s="4">
        <f>_xlfn.IFNA(VLOOKUP(A60,[1]Other!$A$8:$I$86,4,FALSE),"")</f>
        <v>162</v>
      </c>
      <c r="V60" s="5">
        <f>_xlfn.IFNA(VLOOKUP(A60,[1]Other!$A$8:$I$86,8,FALSE),"")</f>
        <v>135879.82098765401</v>
      </c>
      <c r="W60" s="29">
        <f t="shared" si="7"/>
        <v>0.90998963167327551</v>
      </c>
      <c r="Y60" s="7">
        <f t="shared" si="8"/>
        <v>1.3035E-2</v>
      </c>
      <c r="Z60" s="7">
        <f t="shared" si="9"/>
        <v>6.7961999999999996E-3</v>
      </c>
      <c r="AA60" s="7">
        <f t="shared" si="10"/>
        <v>7.9384999999999994E-3</v>
      </c>
      <c r="AB60" s="7">
        <f t="shared" si="11"/>
        <v>6.5328000000000001E-3</v>
      </c>
      <c r="AC60" s="7">
        <f t="shared" si="12"/>
        <v>8.3841000000000002E-3</v>
      </c>
    </row>
    <row r="61" spans="1:29" x14ac:dyDescent="0.3">
      <c r="A61" s="45" t="s">
        <v>66</v>
      </c>
      <c r="B61" s="36">
        <f>[1]White!D59</f>
        <v>1516</v>
      </c>
      <c r="C61" s="37">
        <f>[1]White!H59</f>
        <v>97001.743064729002</v>
      </c>
      <c r="D61" s="28">
        <f t="shared" si="0"/>
        <v>2.1028283040689729E-3</v>
      </c>
      <c r="E61" s="4">
        <f>_xlfn.IFNA(VLOOKUP(A61,[1]AIAN!$A$8:$I$67,4,FALSE),"")</f>
        <v>20</v>
      </c>
      <c r="F61" s="5">
        <f>_xlfn.IFNA(VLOOKUP(A61,[1]AIAN!$A$8:$I$67,8,FALSE),"")</f>
        <v>89601</v>
      </c>
      <c r="G61" s="29">
        <f t="shared" si="13"/>
        <v>0.9237050507454232</v>
      </c>
      <c r="H61" s="23">
        <f t="shared" si="1"/>
        <v>1.782040274110195E-3</v>
      </c>
      <c r="I61" s="4">
        <f>_xlfn.IFNA(VLOOKUP(A61,[1]ANHPI!$A$8:$I$145,4,FALSE),"")</f>
        <v>110</v>
      </c>
      <c r="J61" s="5">
        <f>_xlfn.IFNA(VLOOKUP(A61,[1]ANHPI!$A$8:$I$145,8,FALSE),"")</f>
        <v>92452.504587156</v>
      </c>
      <c r="K61" s="42">
        <f t="shared" si="14"/>
        <v>0.95310147700606462</v>
      </c>
      <c r="L61" s="28">
        <f t="shared" si="2"/>
        <v>4.7116801385200663E-3</v>
      </c>
      <c r="M61" s="4">
        <f>_xlfn.IFNA(VLOOKUP(A61,[1]Black!$A$8:$I$211,4,FALSE),"")</f>
        <v>566</v>
      </c>
      <c r="N61" s="5">
        <f>_xlfn.IFNA(VLOOKUP(A61,[1]Black!$A$8:$I$211,8,FALSE),"")</f>
        <v>92930.876325088</v>
      </c>
      <c r="O61" s="42">
        <f t="shared" si="3"/>
        <v>0.95803305578823961</v>
      </c>
      <c r="P61" s="28">
        <f t="shared" si="4"/>
        <v>2.172852645115516E-3</v>
      </c>
      <c r="Q61" s="4">
        <f>_xlfn.IFNA(VLOOKUP(A61,'[1]H-L'!$A$8:$I$163,4,FALSE),"")</f>
        <v>196</v>
      </c>
      <c r="R61" s="5">
        <f>_xlfn.IFNA(VLOOKUP(A61,'[1]H-L'!$A$8:$I$163,8,FALSE),"")</f>
        <v>91952.712820512999</v>
      </c>
      <c r="S61" s="42">
        <f t="shared" si="5"/>
        <v>0.94794907715372911</v>
      </c>
      <c r="T61" s="28">
        <f t="shared" si="6"/>
        <v>2.3886708752772563E-3</v>
      </c>
      <c r="U61" s="4">
        <f>_xlfn.IFNA(VLOOKUP(A61,[1]Other!$A$8:$I$86,4,FALSE),"")</f>
        <v>42</v>
      </c>
      <c r="V61" s="5">
        <f>_xlfn.IFNA(VLOOKUP(A61,[1]Other!$A$8:$I$86,8,FALSE),"")</f>
        <v>99064.928571429002</v>
      </c>
      <c r="W61" s="29">
        <f t="shared" si="7"/>
        <v>1.0212695714686615</v>
      </c>
      <c r="Y61" s="7">
        <f t="shared" si="8"/>
        <v>1.9423999999999999E-3</v>
      </c>
      <c r="Z61" s="7">
        <f t="shared" si="9"/>
        <v>1.6984999999999999E-3</v>
      </c>
      <c r="AA61" s="7">
        <f t="shared" si="10"/>
        <v>4.5139000000000004E-3</v>
      </c>
      <c r="AB61" s="7">
        <f t="shared" si="11"/>
        <v>2.0598000000000001E-3</v>
      </c>
      <c r="AC61" s="7">
        <f t="shared" si="12"/>
        <v>2.4394999999999998E-3</v>
      </c>
    </row>
    <row r="62" spans="1:29" ht="27" x14ac:dyDescent="0.3">
      <c r="A62" s="45" t="s">
        <v>67</v>
      </c>
      <c r="B62" s="36">
        <f>[1]White!D60</f>
        <v>498</v>
      </c>
      <c r="C62" s="37">
        <f>[1]White!H60</f>
        <v>85091.357429719006</v>
      </c>
      <c r="D62" s="28" t="str">
        <f t="shared" si="0"/>
        <v/>
      </c>
      <c r="E62" s="4" t="str">
        <f>_xlfn.IFNA(VLOOKUP(A62,[1]AIAN!$A$8:$I$67,4,FALSE),"")</f>
        <v/>
      </c>
      <c r="F62" s="5" t="str">
        <f>_xlfn.IFNA(VLOOKUP(A62,[1]AIAN!$A$8:$I$67,8,FALSE),"")</f>
        <v/>
      </c>
      <c r="G62" s="29" t="str">
        <f t="shared" si="13"/>
        <v/>
      </c>
      <c r="H62" s="23" t="str">
        <f t="shared" si="1"/>
        <v/>
      </c>
      <c r="I62" s="4" t="str">
        <f>_xlfn.IFNA(VLOOKUP(A62,[1]ANHPI!$A$8:$I$145,4,FALSE),"")</f>
        <v/>
      </c>
      <c r="J62" s="5" t="str">
        <f>_xlfn.IFNA(VLOOKUP(A62,[1]ANHPI!$A$8:$I$145,8,FALSE),"")</f>
        <v/>
      </c>
      <c r="K62" s="42" t="str">
        <f t="shared" si="14"/>
        <v/>
      </c>
      <c r="L62" s="28">
        <f t="shared" si="2"/>
        <v>2.4640588710281618E-3</v>
      </c>
      <c r="M62" s="4">
        <f>_xlfn.IFNA(VLOOKUP(A62,[1]Black!$A$8:$I$211,4,FALSE),"")</f>
        <v>296</v>
      </c>
      <c r="N62" s="5">
        <f>_xlfn.IFNA(VLOOKUP(A62,[1]Black!$A$8:$I$211,8,FALSE),"")</f>
        <v>93159.773648649003</v>
      </c>
      <c r="O62" s="42">
        <f t="shared" si="3"/>
        <v>1.0948206311739013</v>
      </c>
      <c r="P62" s="28">
        <f t="shared" si="4"/>
        <v>8.2036273335993966E-4</v>
      </c>
      <c r="Q62" s="4">
        <f>_xlfn.IFNA(VLOOKUP(A62,'[1]H-L'!$A$8:$I$163,4,FALSE),"")</f>
        <v>74</v>
      </c>
      <c r="R62" s="5">
        <f>_xlfn.IFNA(VLOOKUP(A62,'[1]H-L'!$A$8:$I$163,8,FALSE),"")</f>
        <v>87755.216216215995</v>
      </c>
      <c r="S62" s="42">
        <f t="shared" si="5"/>
        <v>1.0313058677985858</v>
      </c>
      <c r="T62" s="28" t="str">
        <f t="shared" si="6"/>
        <v/>
      </c>
      <c r="U62" s="4" t="str">
        <f>_xlfn.IFNA(VLOOKUP(A62,[1]Other!$A$8:$I$86,4,FALSE),"")</f>
        <v/>
      </c>
      <c r="V62" s="5" t="str">
        <f>_xlfn.IFNA(VLOOKUP(A62,[1]Other!$A$8:$I$86,8,FALSE),"")</f>
        <v/>
      </c>
      <c r="W62" s="29" t="str">
        <f t="shared" si="7"/>
        <v/>
      </c>
      <c r="Y62" s="7" t="str">
        <f t="shared" si="8"/>
        <v/>
      </c>
      <c r="Z62" s="7" t="str">
        <f t="shared" si="9"/>
        <v/>
      </c>
      <c r="AA62" s="7">
        <f t="shared" si="10"/>
        <v>2.6976999999999999E-3</v>
      </c>
      <c r="AB62" s="7">
        <f t="shared" si="11"/>
        <v>8.4599999999999996E-4</v>
      </c>
      <c r="AC62" s="7" t="str">
        <f t="shared" si="12"/>
        <v/>
      </c>
    </row>
    <row r="63" spans="1:29" ht="27" x14ac:dyDescent="0.3">
      <c r="A63" s="45" t="s">
        <v>68</v>
      </c>
      <c r="B63" s="36">
        <f>[1]White!D61</f>
        <v>22389</v>
      </c>
      <c r="C63" s="37">
        <f>[1]White!H61</f>
        <v>115833.332126899</v>
      </c>
      <c r="D63" s="28">
        <f t="shared" si="0"/>
        <v>2.6180212385658711E-2</v>
      </c>
      <c r="E63" s="4">
        <f>_xlfn.IFNA(VLOOKUP(A63,[1]AIAN!$A$8:$I$67,4,FALSE),"")</f>
        <v>249</v>
      </c>
      <c r="F63" s="5">
        <f>_xlfn.IFNA(VLOOKUP(A63,[1]AIAN!$A$8:$I$67,8,FALSE),"")</f>
        <v>103140.43775100401</v>
      </c>
      <c r="G63" s="29">
        <f t="shared" si="13"/>
        <v>0.89042105460637588</v>
      </c>
      <c r="H63" s="23">
        <f t="shared" si="1"/>
        <v>2.8852852074456883E-2</v>
      </c>
      <c r="I63" s="4">
        <f>_xlfn.IFNA(VLOOKUP(A63,[1]ANHPI!$A$8:$I$145,4,FALSE),"")</f>
        <v>1781</v>
      </c>
      <c r="J63" s="5">
        <f>_xlfn.IFNA(VLOOKUP(A63,[1]ANHPI!$A$8:$I$145,8,FALSE),"")</f>
        <v>113243.31499157799</v>
      </c>
      <c r="K63" s="42">
        <f t="shared" si="14"/>
        <v>0.97764013960607166</v>
      </c>
      <c r="L63" s="28">
        <f t="shared" si="2"/>
        <v>4.9605833825867626E-2</v>
      </c>
      <c r="M63" s="4">
        <f>_xlfn.IFNA(VLOOKUP(A63,[1]Black!$A$8:$I$211,4,FALSE),"")</f>
        <v>5959</v>
      </c>
      <c r="N63" s="5">
        <f>_xlfn.IFNA(VLOOKUP(A63,[1]Black!$A$8:$I$211,8,FALSE),"")</f>
        <v>111643.063601275</v>
      </c>
      <c r="O63" s="42">
        <f t="shared" si="3"/>
        <v>0.96382501954589872</v>
      </c>
      <c r="P63" s="28">
        <f t="shared" si="4"/>
        <v>2.4544366103498735E-2</v>
      </c>
      <c r="Q63" s="4">
        <f>_xlfn.IFNA(VLOOKUP(A63,'[1]H-L'!$A$8:$I$163,4,FALSE),"")</f>
        <v>2214</v>
      </c>
      <c r="R63" s="5">
        <f>_xlfn.IFNA(VLOOKUP(A63,'[1]H-L'!$A$8:$I$163,8,FALSE),"")</f>
        <v>107424.13601446</v>
      </c>
      <c r="S63" s="42">
        <f t="shared" si="5"/>
        <v>0.92740262273361473</v>
      </c>
      <c r="T63" s="28">
        <f t="shared" si="6"/>
        <v>4.2939202638912585E-2</v>
      </c>
      <c r="U63" s="4">
        <f>_xlfn.IFNA(VLOOKUP(A63,[1]Other!$A$8:$I$86,4,FALSE),"")</f>
        <v>755</v>
      </c>
      <c r="V63" s="5">
        <f>_xlfn.IFNA(VLOOKUP(A63,[1]Other!$A$8:$I$86,8,FALSE),"")</f>
        <v>107068.358940397</v>
      </c>
      <c r="W63" s="29">
        <f t="shared" si="7"/>
        <v>0.92433116594712394</v>
      </c>
      <c r="Y63" s="7">
        <f t="shared" si="8"/>
        <v>2.3311399999999999E-2</v>
      </c>
      <c r="Z63" s="7">
        <f t="shared" si="9"/>
        <v>2.8207699999999999E-2</v>
      </c>
      <c r="AA63" s="7">
        <f t="shared" si="10"/>
        <v>4.7811300000000001E-2</v>
      </c>
      <c r="AB63" s="7">
        <f t="shared" si="11"/>
        <v>2.2762500000000001E-2</v>
      </c>
      <c r="AC63" s="7">
        <f t="shared" si="12"/>
        <v>3.9690000000000003E-2</v>
      </c>
    </row>
    <row r="64" spans="1:29" ht="27" x14ac:dyDescent="0.3">
      <c r="A64" s="45" t="s">
        <v>69</v>
      </c>
      <c r="B64" s="36">
        <f>[1]White!D62</f>
        <v>479</v>
      </c>
      <c r="C64" s="37">
        <f>[1]White!H62</f>
        <v>54961.242171190002</v>
      </c>
      <c r="D64" s="28" t="str">
        <f t="shared" si="0"/>
        <v/>
      </c>
      <c r="E64" s="4" t="str">
        <f>_xlfn.IFNA(VLOOKUP(A64,[1]AIAN!$A$8:$I$67,4,FALSE),"")</f>
        <v/>
      </c>
      <c r="F64" s="5" t="str">
        <f>_xlfn.IFNA(VLOOKUP(A64,[1]AIAN!$A$8:$I$67,8,FALSE),"")</f>
        <v/>
      </c>
      <c r="G64" s="29" t="str">
        <f t="shared" si="13"/>
        <v/>
      </c>
      <c r="H64" s="23" t="str">
        <f t="shared" si="1"/>
        <v/>
      </c>
      <c r="I64" s="4" t="str">
        <f>_xlfn.IFNA(VLOOKUP(A64,[1]ANHPI!$A$8:$I$145,4,FALSE),"")</f>
        <v/>
      </c>
      <c r="J64" s="5" t="str">
        <f>_xlfn.IFNA(VLOOKUP(A64,[1]ANHPI!$A$8:$I$145,8,FALSE),"")</f>
        <v/>
      </c>
      <c r="K64" s="42" t="str">
        <f t="shared" si="14"/>
        <v/>
      </c>
      <c r="L64" s="28" t="str">
        <f t="shared" si="2"/>
        <v/>
      </c>
      <c r="M64" s="4" t="str">
        <f>_xlfn.IFNA(VLOOKUP(A64,[1]Black!$A$8:$I$211,4,FALSE),"")</f>
        <v/>
      </c>
      <c r="N64" s="5" t="str">
        <f>_xlfn.IFNA(VLOOKUP(A64,[1]Black!$A$8:$I$211,8,FALSE),"")</f>
        <v/>
      </c>
      <c r="O64" s="42" t="str">
        <f t="shared" si="3"/>
        <v/>
      </c>
      <c r="P64" s="28" t="str">
        <f t="shared" si="4"/>
        <v/>
      </c>
      <c r="Q64" s="4" t="str">
        <f>_xlfn.IFNA(VLOOKUP(A64,'[1]H-L'!$A$8:$I$163,4,FALSE),"")</f>
        <v/>
      </c>
      <c r="R64" s="5" t="str">
        <f>_xlfn.IFNA(VLOOKUP(A64,'[1]H-L'!$A$8:$I$163,8,FALSE),"")</f>
        <v/>
      </c>
      <c r="S64" s="42" t="str">
        <f t="shared" si="5"/>
        <v/>
      </c>
      <c r="T64" s="28" t="str">
        <f t="shared" si="6"/>
        <v/>
      </c>
      <c r="U64" s="4" t="str">
        <f>_xlfn.IFNA(VLOOKUP(A64,[1]Other!$A$8:$I$86,4,FALSE),"")</f>
        <v/>
      </c>
      <c r="V64" s="5" t="str">
        <f>_xlfn.IFNA(VLOOKUP(A64,[1]Other!$A$8:$I$86,8,FALSE),"")</f>
        <v/>
      </c>
      <c r="W64" s="29" t="str">
        <f t="shared" si="7"/>
        <v/>
      </c>
      <c r="Y64" s="7" t="str">
        <f t="shared" si="8"/>
        <v/>
      </c>
      <c r="Z64" s="7" t="str">
        <f t="shared" si="9"/>
        <v/>
      </c>
      <c r="AA64" s="7" t="str">
        <f t="shared" si="10"/>
        <v/>
      </c>
      <c r="AB64" s="7" t="str">
        <f t="shared" si="11"/>
        <v/>
      </c>
      <c r="AC64" s="7" t="str">
        <f t="shared" si="12"/>
        <v/>
      </c>
    </row>
    <row r="65" spans="1:29" x14ac:dyDescent="0.3">
      <c r="A65" s="45" t="s">
        <v>70</v>
      </c>
      <c r="B65" s="36">
        <f>[1]White!D63</f>
        <v>10383</v>
      </c>
      <c r="C65" s="37">
        <f>[1]White!H63</f>
        <v>103727.247038428</v>
      </c>
      <c r="D65" s="28">
        <f t="shared" si="0"/>
        <v>1.0934707181158658E-2</v>
      </c>
      <c r="E65" s="4">
        <f>_xlfn.IFNA(VLOOKUP(A65,[1]AIAN!$A$8:$I$67,4,FALSE),"")</f>
        <v>104</v>
      </c>
      <c r="F65" s="5">
        <f>_xlfn.IFNA(VLOOKUP(A65,[1]AIAN!$A$8:$I$67,8,FALSE),"")</f>
        <v>99609.038461538003</v>
      </c>
      <c r="G65" s="29">
        <f t="shared" si="13"/>
        <v>0.96029771642002293</v>
      </c>
      <c r="H65" s="23">
        <f t="shared" si="1"/>
        <v>9.9146240705039936E-3</v>
      </c>
      <c r="I65" s="4">
        <f>_xlfn.IFNA(VLOOKUP(A65,[1]ANHPI!$A$8:$I$145,4,FALSE),"")</f>
        <v>612</v>
      </c>
      <c r="J65" s="5">
        <f>_xlfn.IFNA(VLOOKUP(A65,[1]ANHPI!$A$8:$I$145,8,FALSE),"")</f>
        <v>96405.211129296003</v>
      </c>
      <c r="K65" s="42">
        <f t="shared" si="14"/>
        <v>0.92941067927485443</v>
      </c>
      <c r="L65" s="28">
        <f t="shared" si="2"/>
        <v>2.2459563628493179E-2</v>
      </c>
      <c r="M65" s="4">
        <f>_xlfn.IFNA(VLOOKUP(A65,[1]Black!$A$8:$I$211,4,FALSE),"")</f>
        <v>2698</v>
      </c>
      <c r="N65" s="5">
        <f>_xlfn.IFNA(VLOOKUP(A65,[1]Black!$A$8:$I$211,8,FALSE),"")</f>
        <v>101770.723869533</v>
      </c>
      <c r="O65" s="42">
        <f t="shared" si="3"/>
        <v>0.98113780877487122</v>
      </c>
      <c r="P65" s="28">
        <f t="shared" si="4"/>
        <v>1.2904084076094186E-2</v>
      </c>
      <c r="Q65" s="4">
        <f>_xlfn.IFNA(VLOOKUP(A65,'[1]H-L'!$A$8:$I$163,4,FALSE),"")</f>
        <v>1164</v>
      </c>
      <c r="R65" s="5">
        <f>_xlfn.IFNA(VLOOKUP(A65,'[1]H-L'!$A$8:$I$163,8,FALSE),"")</f>
        <v>99328.651762683003</v>
      </c>
      <c r="S65" s="42">
        <f t="shared" si="5"/>
        <v>0.95759460121297302</v>
      </c>
      <c r="T65" s="28">
        <f t="shared" si="6"/>
        <v>1.7971904680657454E-2</v>
      </c>
      <c r="U65" s="4">
        <f>_xlfn.IFNA(VLOOKUP(A65,[1]Other!$A$8:$I$86,4,FALSE),"")</f>
        <v>316</v>
      </c>
      <c r="V65" s="5">
        <f>_xlfn.IFNA(VLOOKUP(A65,[1]Other!$A$8:$I$86,8,FALSE),"")</f>
        <v>98386.177215189993</v>
      </c>
      <c r="W65" s="29">
        <f t="shared" si="7"/>
        <v>0.94850851655920942</v>
      </c>
      <c r="Y65" s="7">
        <f t="shared" si="8"/>
        <v>1.0500600000000001E-2</v>
      </c>
      <c r="Z65" s="7">
        <f t="shared" si="9"/>
        <v>9.2148000000000004E-3</v>
      </c>
      <c r="AA65" s="7">
        <f t="shared" si="10"/>
        <v>2.2035900000000001E-2</v>
      </c>
      <c r="AB65" s="7">
        <f t="shared" si="11"/>
        <v>1.2356900000000001E-2</v>
      </c>
      <c r="AC65" s="7">
        <f t="shared" si="12"/>
        <v>1.7046499999999999E-2</v>
      </c>
    </row>
    <row r="66" spans="1:29" x14ac:dyDescent="0.3">
      <c r="A66" s="45" t="s">
        <v>71</v>
      </c>
      <c r="B66" s="36">
        <f>[1]White!D64</f>
        <v>58</v>
      </c>
      <c r="C66" s="37">
        <f>[1]White!H64</f>
        <v>44228.035087718999</v>
      </c>
      <c r="D66" s="28" t="str">
        <f t="shared" si="0"/>
        <v/>
      </c>
      <c r="E66" s="4" t="str">
        <f>_xlfn.IFNA(VLOOKUP(A66,[1]AIAN!$A$8:$I$67,4,FALSE),"")</f>
        <v/>
      </c>
      <c r="F66" s="5" t="str">
        <f>_xlfn.IFNA(VLOOKUP(A66,[1]AIAN!$A$8:$I$67,8,FALSE),"")</f>
        <v/>
      </c>
      <c r="G66" s="29" t="str">
        <f t="shared" si="13"/>
        <v/>
      </c>
      <c r="H66" s="23" t="str">
        <f t="shared" si="1"/>
        <v/>
      </c>
      <c r="I66" s="4" t="str">
        <f>_xlfn.IFNA(VLOOKUP(A66,[1]ANHPI!$A$8:$I$145,4,FALSE),"")</f>
        <v/>
      </c>
      <c r="J66" s="5" t="str">
        <f>_xlfn.IFNA(VLOOKUP(A66,[1]ANHPI!$A$8:$I$145,8,FALSE),"")</f>
        <v/>
      </c>
      <c r="K66" s="42" t="str">
        <f t="shared" si="14"/>
        <v/>
      </c>
      <c r="L66" s="28" t="str">
        <f t="shared" si="2"/>
        <v/>
      </c>
      <c r="M66" s="4" t="str">
        <f>_xlfn.IFNA(VLOOKUP(A66,[1]Black!$A$8:$I$211,4,FALSE),"")</f>
        <v/>
      </c>
      <c r="N66" s="5" t="str">
        <f>_xlfn.IFNA(VLOOKUP(A66,[1]Black!$A$8:$I$211,8,FALSE),"")</f>
        <v/>
      </c>
      <c r="O66" s="42" t="str">
        <f t="shared" si="3"/>
        <v/>
      </c>
      <c r="P66" s="28" t="str">
        <f t="shared" si="4"/>
        <v/>
      </c>
      <c r="Q66" s="4" t="str">
        <f>_xlfn.IFNA(VLOOKUP(A66,'[1]H-L'!$A$8:$I$163,4,FALSE),"")</f>
        <v/>
      </c>
      <c r="R66" s="5" t="str">
        <f>_xlfn.IFNA(VLOOKUP(A66,'[1]H-L'!$A$8:$I$163,8,FALSE),"")</f>
        <v/>
      </c>
      <c r="S66" s="42" t="str">
        <f t="shared" si="5"/>
        <v/>
      </c>
      <c r="T66" s="28" t="str">
        <f t="shared" si="6"/>
        <v/>
      </c>
      <c r="U66" s="4" t="str">
        <f>_xlfn.IFNA(VLOOKUP(A66,[1]Other!$A$8:$I$86,4,FALSE),"")</f>
        <v/>
      </c>
      <c r="V66" s="5" t="str">
        <f>_xlfn.IFNA(VLOOKUP(A66,[1]Other!$A$8:$I$86,8,FALSE),"")</f>
        <v/>
      </c>
      <c r="W66" s="29" t="str">
        <f t="shared" si="7"/>
        <v/>
      </c>
      <c r="Y66" s="7" t="str">
        <f t="shared" si="8"/>
        <v/>
      </c>
      <c r="Z66" s="7" t="str">
        <f t="shared" si="9"/>
        <v/>
      </c>
      <c r="AA66" s="7" t="str">
        <f t="shared" si="10"/>
        <v/>
      </c>
      <c r="AB66" s="7" t="str">
        <f t="shared" si="11"/>
        <v/>
      </c>
      <c r="AC66" s="7" t="str">
        <f t="shared" si="12"/>
        <v/>
      </c>
    </row>
    <row r="67" spans="1:29" ht="27" x14ac:dyDescent="0.3">
      <c r="A67" s="45" t="s">
        <v>72</v>
      </c>
      <c r="B67" s="36">
        <f>[1]White!D65</f>
        <v>177</v>
      </c>
      <c r="C67" s="37">
        <f>[1]White!H65</f>
        <v>112152.401129944</v>
      </c>
      <c r="D67" s="28" t="str">
        <f t="shared" si="0"/>
        <v/>
      </c>
      <c r="E67" s="4" t="str">
        <f>_xlfn.IFNA(VLOOKUP(A67,[1]AIAN!$A$8:$I$67,4,FALSE),"")</f>
        <v/>
      </c>
      <c r="F67" s="5" t="str">
        <f>_xlfn.IFNA(VLOOKUP(A67,[1]AIAN!$A$8:$I$67,8,FALSE),"")</f>
        <v/>
      </c>
      <c r="G67" s="29" t="str">
        <f t="shared" si="13"/>
        <v/>
      </c>
      <c r="H67" s="23" t="str">
        <f t="shared" si="1"/>
        <v/>
      </c>
      <c r="I67" s="4" t="str">
        <f>_xlfn.IFNA(VLOOKUP(A67,[1]ANHPI!$A$8:$I$145,4,FALSE),"")</f>
        <v/>
      </c>
      <c r="J67" s="5" t="str">
        <f>_xlfn.IFNA(VLOOKUP(A67,[1]ANHPI!$A$8:$I$145,8,FALSE),"")</f>
        <v/>
      </c>
      <c r="K67" s="42" t="str">
        <f t="shared" si="14"/>
        <v/>
      </c>
      <c r="L67" s="28">
        <f t="shared" si="2"/>
        <v>1.1154861105330193E-3</v>
      </c>
      <c r="M67" s="4">
        <f>_xlfn.IFNA(VLOOKUP(A67,[1]Black!$A$8:$I$211,4,FALSE),"")</f>
        <v>134</v>
      </c>
      <c r="N67" s="5">
        <f>_xlfn.IFNA(VLOOKUP(A67,[1]Black!$A$8:$I$211,8,FALSE),"")</f>
        <v>107464.388059701</v>
      </c>
      <c r="O67" s="42">
        <f t="shared" si="3"/>
        <v>0.95819961924122077</v>
      </c>
      <c r="P67" s="28">
        <f t="shared" si="4"/>
        <v>7.3167487029400025E-4</v>
      </c>
      <c r="Q67" s="4">
        <f>_xlfn.IFNA(VLOOKUP(A67,'[1]H-L'!$A$8:$I$163,4,FALSE),"")</f>
        <v>66</v>
      </c>
      <c r="R67" s="5">
        <f>_xlfn.IFNA(VLOOKUP(A67,'[1]H-L'!$A$8:$I$163,8,FALSE),"")</f>
        <v>109209.818181818</v>
      </c>
      <c r="S67" s="42">
        <f t="shared" si="5"/>
        <v>0.97376263977873634</v>
      </c>
      <c r="T67" s="28" t="str">
        <f t="shared" si="6"/>
        <v/>
      </c>
      <c r="U67" s="4" t="str">
        <f>_xlfn.IFNA(VLOOKUP(A67,[1]Other!$A$8:$I$86,4,FALSE),"")</f>
        <v/>
      </c>
      <c r="V67" s="5" t="str">
        <f>_xlfn.IFNA(VLOOKUP(A67,[1]Other!$A$8:$I$86,8,FALSE),"")</f>
        <v/>
      </c>
      <c r="W67" s="29" t="str">
        <f t="shared" si="7"/>
        <v/>
      </c>
      <c r="Y67" s="7" t="str">
        <f t="shared" si="8"/>
        <v/>
      </c>
      <c r="Z67" s="7" t="str">
        <f t="shared" si="9"/>
        <v/>
      </c>
      <c r="AA67" s="7">
        <f t="shared" si="10"/>
        <v>1.0689E-3</v>
      </c>
      <c r="AB67" s="7">
        <f t="shared" si="11"/>
        <v>7.1250000000000003E-4</v>
      </c>
      <c r="AC67" s="7" t="str">
        <f t="shared" si="12"/>
        <v/>
      </c>
    </row>
    <row r="68" spans="1:29" x14ac:dyDescent="0.3">
      <c r="A68" s="45" t="s">
        <v>73</v>
      </c>
      <c r="B68" s="36">
        <f>[1]White!D66</f>
        <v>93</v>
      </c>
      <c r="C68" s="37">
        <f>[1]White!H66</f>
        <v>38314.537634408996</v>
      </c>
      <c r="D68" s="28" t="str">
        <f t="shared" si="0"/>
        <v/>
      </c>
      <c r="E68" s="4" t="str">
        <f>_xlfn.IFNA(VLOOKUP(A68,[1]AIAN!$A$8:$I$67,4,FALSE),"")</f>
        <v/>
      </c>
      <c r="F68" s="5" t="str">
        <f>_xlfn.IFNA(VLOOKUP(A68,[1]AIAN!$A$8:$I$67,8,FALSE),"")</f>
        <v/>
      </c>
      <c r="G68" s="29" t="str">
        <f t="shared" si="13"/>
        <v/>
      </c>
      <c r="H68" s="23" t="str">
        <f t="shared" si="1"/>
        <v/>
      </c>
      <c r="I68" s="4" t="str">
        <f>_xlfn.IFNA(VLOOKUP(A68,[1]ANHPI!$A$8:$I$145,4,FALSE),"")</f>
        <v/>
      </c>
      <c r="J68" s="5" t="str">
        <f>_xlfn.IFNA(VLOOKUP(A68,[1]ANHPI!$A$8:$I$145,8,FALSE),"")</f>
        <v/>
      </c>
      <c r="K68" s="42" t="str">
        <f t="shared" si="14"/>
        <v/>
      </c>
      <c r="L68" s="28">
        <f t="shared" si="2"/>
        <v>5.1612043920184472E-4</v>
      </c>
      <c r="M68" s="4">
        <f>_xlfn.IFNA(VLOOKUP(A68,[1]Black!$A$8:$I$211,4,FALSE),"")</f>
        <v>62</v>
      </c>
      <c r="N68" s="5">
        <f>_xlfn.IFNA(VLOOKUP(A68,[1]Black!$A$8:$I$211,8,FALSE),"")</f>
        <v>38843.442622950999</v>
      </c>
      <c r="O68" s="42">
        <f t="shared" si="3"/>
        <v>1.0138042899953206</v>
      </c>
      <c r="P68" s="28" t="str">
        <f t="shared" si="4"/>
        <v/>
      </c>
      <c r="Q68" s="4" t="str">
        <f>_xlfn.IFNA(VLOOKUP(A68,'[1]H-L'!$A$8:$I$163,4,FALSE),"")</f>
        <v/>
      </c>
      <c r="R68" s="5" t="str">
        <f>_xlfn.IFNA(VLOOKUP(A68,'[1]H-L'!$A$8:$I$163,8,FALSE),"")</f>
        <v/>
      </c>
      <c r="S68" s="42" t="str">
        <f t="shared" si="5"/>
        <v/>
      </c>
      <c r="T68" s="28" t="str">
        <f t="shared" si="6"/>
        <v/>
      </c>
      <c r="U68" s="4" t="str">
        <f>_xlfn.IFNA(VLOOKUP(A68,[1]Other!$A$8:$I$86,4,FALSE),"")</f>
        <v/>
      </c>
      <c r="V68" s="5" t="str">
        <f>_xlfn.IFNA(VLOOKUP(A68,[1]Other!$A$8:$I$86,8,FALSE),"")</f>
        <v/>
      </c>
      <c r="W68" s="29" t="str">
        <f t="shared" si="7"/>
        <v/>
      </c>
      <c r="Y68" s="7" t="str">
        <f t="shared" si="8"/>
        <v/>
      </c>
      <c r="Z68" s="7" t="str">
        <f t="shared" si="9"/>
        <v/>
      </c>
      <c r="AA68" s="7">
        <f t="shared" si="10"/>
        <v>5.2320000000000003E-4</v>
      </c>
      <c r="AB68" s="7" t="str">
        <f t="shared" si="11"/>
        <v/>
      </c>
      <c r="AC68" s="7" t="str">
        <f t="shared" si="12"/>
        <v/>
      </c>
    </row>
    <row r="69" spans="1:29" x14ac:dyDescent="0.3">
      <c r="A69" s="45" t="s">
        <v>74</v>
      </c>
      <c r="B69" s="36">
        <f>[1]White!D67</f>
        <v>2771</v>
      </c>
      <c r="C69" s="37">
        <f>[1]White!H67</f>
        <v>103372.240968208</v>
      </c>
      <c r="D69" s="28" t="str">
        <f t="shared" si="0"/>
        <v/>
      </c>
      <c r="E69" s="4" t="str">
        <f>_xlfn.IFNA(VLOOKUP(A69,[1]AIAN!$A$8:$I$67,4,FALSE),"")</f>
        <v/>
      </c>
      <c r="F69" s="5" t="str">
        <f>_xlfn.IFNA(VLOOKUP(A69,[1]AIAN!$A$8:$I$67,8,FALSE),"")</f>
        <v/>
      </c>
      <c r="G69" s="29" t="str">
        <f t="shared" si="13"/>
        <v/>
      </c>
      <c r="H69" s="23">
        <f t="shared" si="1"/>
        <v>3.1752717611418018E-3</v>
      </c>
      <c r="I69" s="4">
        <f>_xlfn.IFNA(VLOOKUP(A69,[1]ANHPI!$A$8:$I$145,4,FALSE),"")</f>
        <v>196</v>
      </c>
      <c r="J69" s="5">
        <f>_xlfn.IFNA(VLOOKUP(A69,[1]ANHPI!$A$8:$I$145,8,FALSE),"")</f>
        <v>99935.698979591994</v>
      </c>
      <c r="K69" s="42">
        <f t="shared" si="14"/>
        <v>0.96675565938758246</v>
      </c>
      <c r="L69" s="28">
        <f t="shared" si="2"/>
        <v>5.4192646116193698E-3</v>
      </c>
      <c r="M69" s="4">
        <f>_xlfn.IFNA(VLOOKUP(A69,[1]Black!$A$8:$I$211,4,FALSE),"")</f>
        <v>651</v>
      </c>
      <c r="N69" s="5">
        <f>_xlfn.IFNA(VLOOKUP(A69,[1]Black!$A$8:$I$211,8,FALSE),"")</f>
        <v>103982.038461538</v>
      </c>
      <c r="O69" s="42">
        <f t="shared" si="3"/>
        <v>1.0058990449236516</v>
      </c>
      <c r="P69" s="28">
        <f t="shared" si="4"/>
        <v>4.0242117866170013E-3</v>
      </c>
      <c r="Q69" s="4">
        <f>_xlfn.IFNA(VLOOKUP(A69,'[1]H-L'!$A$8:$I$163,4,FALSE),"")</f>
        <v>363</v>
      </c>
      <c r="R69" s="5">
        <f>_xlfn.IFNA(VLOOKUP(A69,'[1]H-L'!$A$8:$I$163,8,FALSE),"")</f>
        <v>98377.630853993993</v>
      </c>
      <c r="S69" s="42">
        <f t="shared" si="5"/>
        <v>0.95168325589700531</v>
      </c>
      <c r="T69" s="28">
        <f t="shared" si="6"/>
        <v>6.71102769720753E-3</v>
      </c>
      <c r="U69" s="4">
        <f>_xlfn.IFNA(VLOOKUP(A69,[1]Other!$A$8:$I$86,4,FALSE),"")</f>
        <v>118</v>
      </c>
      <c r="V69" s="5">
        <f>_xlfn.IFNA(VLOOKUP(A69,[1]Other!$A$8:$I$86,8,FALSE),"")</f>
        <v>99217.364406780005</v>
      </c>
      <c r="W69" s="29">
        <f t="shared" si="7"/>
        <v>0.95980665096826312</v>
      </c>
      <c r="Y69" s="7" t="str">
        <f t="shared" si="8"/>
        <v/>
      </c>
      <c r="Z69" s="7">
        <f t="shared" si="9"/>
        <v>3.0696999999999999E-3</v>
      </c>
      <c r="AA69" s="7">
        <f t="shared" si="10"/>
        <v>5.4511999999999998E-3</v>
      </c>
      <c r="AB69" s="7">
        <f t="shared" si="11"/>
        <v>3.8298E-3</v>
      </c>
      <c r="AC69" s="7">
        <f t="shared" si="12"/>
        <v>6.4412999999999996E-3</v>
      </c>
    </row>
    <row r="70" spans="1:29" ht="27" x14ac:dyDescent="0.3">
      <c r="A70" s="45" t="s">
        <v>75</v>
      </c>
      <c r="B70" s="36">
        <f>[1]White!D68</f>
        <v>85</v>
      </c>
      <c r="C70" s="37">
        <f>[1]White!H68</f>
        <v>58354.154761905003</v>
      </c>
      <c r="D70" s="28" t="str">
        <f t="shared" si="0"/>
        <v/>
      </c>
      <c r="E70" s="4" t="str">
        <f>_xlfn.IFNA(VLOOKUP(A70,[1]AIAN!$A$8:$I$67,4,FALSE),"")</f>
        <v/>
      </c>
      <c r="F70" s="5" t="str">
        <f>_xlfn.IFNA(VLOOKUP(A70,[1]AIAN!$A$8:$I$67,8,FALSE),"")</f>
        <v/>
      </c>
      <c r="G70" s="29" t="str">
        <f t="shared" si="13"/>
        <v/>
      </c>
      <c r="H70" s="23" t="str">
        <f t="shared" si="1"/>
        <v/>
      </c>
      <c r="I70" s="4" t="str">
        <f>_xlfn.IFNA(VLOOKUP(A70,[1]ANHPI!$A$8:$I$145,4,FALSE),"")</f>
        <v/>
      </c>
      <c r="J70" s="5" t="str">
        <f>_xlfn.IFNA(VLOOKUP(A70,[1]ANHPI!$A$8:$I$145,8,FALSE),"")</f>
        <v/>
      </c>
      <c r="K70" s="42" t="str">
        <f t="shared" si="14"/>
        <v/>
      </c>
      <c r="L70" s="28" t="str">
        <f t="shared" si="2"/>
        <v/>
      </c>
      <c r="M70" s="4" t="str">
        <f>_xlfn.IFNA(VLOOKUP(A70,[1]Black!$A$8:$I$211,4,FALSE),"")</f>
        <v/>
      </c>
      <c r="N70" s="5" t="str">
        <f>_xlfn.IFNA(VLOOKUP(A70,[1]Black!$A$8:$I$211,8,FALSE),"")</f>
        <v/>
      </c>
      <c r="O70" s="42" t="str">
        <f t="shared" si="3"/>
        <v/>
      </c>
      <c r="P70" s="28" t="str">
        <f t="shared" si="4"/>
        <v/>
      </c>
      <c r="Q70" s="4" t="str">
        <f>_xlfn.IFNA(VLOOKUP(A70,'[1]H-L'!$A$8:$I$163,4,FALSE),"")</f>
        <v/>
      </c>
      <c r="R70" s="5" t="str">
        <f>_xlfn.IFNA(VLOOKUP(A70,'[1]H-L'!$A$8:$I$163,8,FALSE),"")</f>
        <v/>
      </c>
      <c r="S70" s="42" t="str">
        <f t="shared" si="5"/>
        <v/>
      </c>
      <c r="T70" s="28" t="str">
        <f t="shared" si="6"/>
        <v/>
      </c>
      <c r="U70" s="4" t="str">
        <f>_xlfn.IFNA(VLOOKUP(A70,[1]Other!$A$8:$I$86,4,FALSE),"")</f>
        <v/>
      </c>
      <c r="V70" s="5" t="str">
        <f>_xlfn.IFNA(VLOOKUP(A70,[1]Other!$A$8:$I$86,8,FALSE),"")</f>
        <v/>
      </c>
      <c r="W70" s="29" t="str">
        <f t="shared" si="7"/>
        <v/>
      </c>
      <c r="Y70" s="7" t="str">
        <f t="shared" si="8"/>
        <v/>
      </c>
      <c r="Z70" s="7" t="str">
        <f t="shared" si="9"/>
        <v/>
      </c>
      <c r="AA70" s="7" t="str">
        <f t="shared" si="10"/>
        <v/>
      </c>
      <c r="AB70" s="7" t="str">
        <f t="shared" si="11"/>
        <v/>
      </c>
      <c r="AC70" s="7" t="str">
        <f t="shared" si="12"/>
        <v/>
      </c>
    </row>
    <row r="71" spans="1:29" ht="27" x14ac:dyDescent="0.3">
      <c r="A71" s="45" t="s">
        <v>76</v>
      </c>
      <c r="B71" s="36">
        <f>[1]White!D69</f>
        <v>85</v>
      </c>
      <c r="C71" s="37">
        <f>[1]White!H69</f>
        <v>40707.211764706</v>
      </c>
      <c r="D71" s="28" t="str">
        <f t="shared" si="0"/>
        <v/>
      </c>
      <c r="E71" s="4" t="str">
        <f>_xlfn.IFNA(VLOOKUP(A71,[1]AIAN!$A$8:$I$67,4,FALSE),"")</f>
        <v/>
      </c>
      <c r="F71" s="5" t="str">
        <f>_xlfn.IFNA(VLOOKUP(A71,[1]AIAN!$A$8:$I$67,8,FALSE),"")</f>
        <v/>
      </c>
      <c r="G71" s="29" t="str">
        <f t="shared" si="13"/>
        <v/>
      </c>
      <c r="H71" s="23" t="str">
        <f t="shared" si="1"/>
        <v/>
      </c>
      <c r="I71" s="4" t="str">
        <f>_xlfn.IFNA(VLOOKUP(A71,[1]ANHPI!$A$8:$I$145,4,FALSE),"")</f>
        <v/>
      </c>
      <c r="J71" s="5" t="str">
        <f>_xlfn.IFNA(VLOOKUP(A71,[1]ANHPI!$A$8:$I$145,8,FALSE),"")</f>
        <v/>
      </c>
      <c r="K71" s="42" t="str">
        <f t="shared" si="14"/>
        <v/>
      </c>
      <c r="L71" s="28" t="str">
        <f t="shared" si="2"/>
        <v/>
      </c>
      <c r="M71" s="4" t="str">
        <f>_xlfn.IFNA(VLOOKUP(A71,[1]Black!$A$8:$I$211,4,FALSE),"")</f>
        <v/>
      </c>
      <c r="N71" s="5" t="str">
        <f>_xlfn.IFNA(VLOOKUP(A71,[1]Black!$A$8:$I$211,8,FALSE),"")</f>
        <v/>
      </c>
      <c r="O71" s="42" t="str">
        <f t="shared" si="3"/>
        <v/>
      </c>
      <c r="P71" s="28" t="str">
        <f t="shared" si="4"/>
        <v/>
      </c>
      <c r="Q71" s="4" t="str">
        <f>_xlfn.IFNA(VLOOKUP(A71,'[1]H-L'!$A$8:$I$163,4,FALSE),"")</f>
        <v/>
      </c>
      <c r="R71" s="5" t="str">
        <f>_xlfn.IFNA(VLOOKUP(A71,'[1]H-L'!$A$8:$I$163,8,FALSE),"")</f>
        <v/>
      </c>
      <c r="S71" s="42" t="str">
        <f t="shared" si="5"/>
        <v/>
      </c>
      <c r="T71" s="28" t="str">
        <f t="shared" si="6"/>
        <v/>
      </c>
      <c r="U71" s="4" t="str">
        <f>_xlfn.IFNA(VLOOKUP(A71,[1]Other!$A$8:$I$86,4,FALSE),"")</f>
        <v/>
      </c>
      <c r="V71" s="5" t="str">
        <f>_xlfn.IFNA(VLOOKUP(A71,[1]Other!$A$8:$I$86,8,FALSE),"")</f>
        <v/>
      </c>
      <c r="W71" s="29" t="str">
        <f t="shared" si="7"/>
        <v/>
      </c>
      <c r="Y71" s="7" t="str">
        <f t="shared" si="8"/>
        <v/>
      </c>
      <c r="Z71" s="7" t="str">
        <f t="shared" si="9"/>
        <v/>
      </c>
      <c r="AA71" s="7" t="str">
        <f t="shared" si="10"/>
        <v/>
      </c>
      <c r="AB71" s="7" t="str">
        <f t="shared" si="11"/>
        <v/>
      </c>
      <c r="AC71" s="7" t="str">
        <f t="shared" si="12"/>
        <v/>
      </c>
    </row>
    <row r="72" spans="1:29" ht="27" x14ac:dyDescent="0.3">
      <c r="A72" s="45" t="s">
        <v>77</v>
      </c>
      <c r="B72" s="36">
        <f>[1]White!D70</f>
        <v>8470</v>
      </c>
      <c r="C72" s="37">
        <f>[1]White!H70</f>
        <v>99258.509273478994</v>
      </c>
      <c r="D72" s="28" t="str">
        <f t="shared" si="0"/>
        <v/>
      </c>
      <c r="E72" s="4" t="str">
        <f>_xlfn.IFNA(VLOOKUP(A72,[1]AIAN!$A$8:$I$67,4,FALSE),"")</f>
        <v/>
      </c>
      <c r="F72" s="5" t="str">
        <f>_xlfn.IFNA(VLOOKUP(A72,[1]AIAN!$A$8:$I$67,8,FALSE),"")</f>
        <v/>
      </c>
      <c r="G72" s="29" t="str">
        <f t="shared" si="13"/>
        <v/>
      </c>
      <c r="H72" s="23" t="str">
        <f t="shared" si="1"/>
        <v/>
      </c>
      <c r="I72" s="4" t="str">
        <f>_xlfn.IFNA(VLOOKUP(A72,[1]ANHPI!$A$8:$I$145,4,FALSE),"")</f>
        <v/>
      </c>
      <c r="J72" s="5" t="str">
        <f>_xlfn.IFNA(VLOOKUP(A72,[1]ANHPI!$A$8:$I$145,8,FALSE),"")</f>
        <v/>
      </c>
      <c r="K72" s="42" t="str">
        <f t="shared" si="14"/>
        <v/>
      </c>
      <c r="L72" s="28" t="str">
        <f t="shared" si="2"/>
        <v/>
      </c>
      <c r="M72" s="4" t="str">
        <f>_xlfn.IFNA(VLOOKUP(A72,[1]Black!$A$8:$I$211,4,FALSE),"")</f>
        <v/>
      </c>
      <c r="N72" s="5" t="str">
        <f>_xlfn.IFNA(VLOOKUP(A72,[1]Black!$A$8:$I$211,8,FALSE),"")</f>
        <v/>
      </c>
      <c r="O72" s="42" t="str">
        <f t="shared" si="3"/>
        <v/>
      </c>
      <c r="P72" s="28" t="str">
        <f t="shared" si="4"/>
        <v/>
      </c>
      <c r="Q72" s="4" t="str">
        <f>_xlfn.IFNA(VLOOKUP(A72,'[1]H-L'!$A$8:$I$163,4,FALSE),"")</f>
        <v/>
      </c>
      <c r="R72" s="5" t="str">
        <f>_xlfn.IFNA(VLOOKUP(A72,'[1]H-L'!$A$8:$I$163,8,FALSE),"")</f>
        <v/>
      </c>
      <c r="S72" s="42" t="str">
        <f t="shared" si="5"/>
        <v/>
      </c>
      <c r="T72" s="28" t="str">
        <f t="shared" si="6"/>
        <v/>
      </c>
      <c r="U72" s="4" t="str">
        <f>_xlfn.IFNA(VLOOKUP(A72,[1]Other!$A$8:$I$86,4,FALSE),"")</f>
        <v/>
      </c>
      <c r="V72" s="5" t="str">
        <f>_xlfn.IFNA(VLOOKUP(A72,[1]Other!$A$8:$I$86,8,FALSE),"")</f>
        <v/>
      </c>
      <c r="W72" s="29" t="str">
        <f t="shared" si="7"/>
        <v/>
      </c>
      <c r="Y72" s="7" t="str">
        <f t="shared" si="8"/>
        <v/>
      </c>
      <c r="Z72" s="7" t="str">
        <f t="shared" si="9"/>
        <v/>
      </c>
      <c r="AA72" s="7" t="str">
        <f t="shared" si="10"/>
        <v/>
      </c>
      <c r="AB72" s="7" t="str">
        <f t="shared" si="11"/>
        <v/>
      </c>
      <c r="AC72" s="7" t="str">
        <f t="shared" si="12"/>
        <v/>
      </c>
    </row>
    <row r="73" spans="1:29" x14ac:dyDescent="0.3">
      <c r="A73" s="45" t="s">
        <v>78</v>
      </c>
      <c r="B73" s="36">
        <f>[1]White!D71</f>
        <v>528</v>
      </c>
      <c r="C73" s="37">
        <f>[1]White!H71</f>
        <v>124819.671102662</v>
      </c>
      <c r="D73" s="28" t="str">
        <f t="shared" si="0"/>
        <v/>
      </c>
      <c r="E73" s="4" t="str">
        <f>_xlfn.IFNA(VLOOKUP(A73,[1]AIAN!$A$8:$I$67,4,FALSE),"")</f>
        <v/>
      </c>
      <c r="F73" s="5" t="str">
        <f>_xlfn.IFNA(VLOOKUP(A73,[1]AIAN!$A$8:$I$67,8,FALSE),"")</f>
        <v/>
      </c>
      <c r="G73" s="29" t="str">
        <f t="shared" si="13"/>
        <v/>
      </c>
      <c r="H73" s="23">
        <f t="shared" si="1"/>
        <v>2.203249793445332E-3</v>
      </c>
      <c r="I73" s="4">
        <f>_xlfn.IFNA(VLOOKUP(A73,[1]ANHPI!$A$8:$I$145,4,FALSE),"")</f>
        <v>136</v>
      </c>
      <c r="J73" s="5">
        <f>_xlfn.IFNA(VLOOKUP(A73,[1]ANHPI!$A$8:$I$145,8,FALSE),"")</f>
        <v>128023.963235294</v>
      </c>
      <c r="K73" s="42">
        <f t="shared" si="14"/>
        <v>1.0256713713818115</v>
      </c>
      <c r="L73" s="28">
        <f t="shared" si="2"/>
        <v>4.8282234635011281E-4</v>
      </c>
      <c r="M73" s="4">
        <f>_xlfn.IFNA(VLOOKUP(A73,[1]Black!$A$8:$I$211,4,FALSE),"")</f>
        <v>58</v>
      </c>
      <c r="N73" s="5">
        <f>_xlfn.IFNA(VLOOKUP(A73,[1]Black!$A$8:$I$211,8,FALSE),"")</f>
        <v>109900.482758621</v>
      </c>
      <c r="O73" s="42">
        <f t="shared" si="3"/>
        <v>0.88047406140198659</v>
      </c>
      <c r="P73" s="28">
        <f t="shared" si="4"/>
        <v>4.8778324686266685E-4</v>
      </c>
      <c r="Q73" s="4">
        <f>_xlfn.IFNA(VLOOKUP(A73,'[1]H-L'!$A$8:$I$163,4,FALSE),"")</f>
        <v>44</v>
      </c>
      <c r="R73" s="5">
        <f>_xlfn.IFNA(VLOOKUP(A73,'[1]H-L'!$A$8:$I$163,8,FALSE),"")</f>
        <v>108252.704545455</v>
      </c>
      <c r="S73" s="42">
        <f t="shared" si="5"/>
        <v>0.86727279113256939</v>
      </c>
      <c r="T73" s="28" t="str">
        <f t="shared" si="6"/>
        <v/>
      </c>
      <c r="U73" s="4" t="str">
        <f>_xlfn.IFNA(VLOOKUP(A73,[1]Other!$A$8:$I$86,4,FALSE),"")</f>
        <v/>
      </c>
      <c r="V73" s="5" t="str">
        <f>_xlfn.IFNA(VLOOKUP(A73,[1]Other!$A$8:$I$86,8,FALSE),"")</f>
        <v/>
      </c>
      <c r="W73" s="29" t="str">
        <f t="shared" si="7"/>
        <v/>
      </c>
      <c r="Y73" s="7" t="str">
        <f t="shared" si="8"/>
        <v/>
      </c>
      <c r="Z73" s="7">
        <f t="shared" si="9"/>
        <v>2.2598000000000002E-3</v>
      </c>
      <c r="AA73" s="7">
        <f t="shared" si="10"/>
        <v>4.2509999999999998E-4</v>
      </c>
      <c r="AB73" s="7">
        <f t="shared" si="11"/>
        <v>4.2299999999999998E-4</v>
      </c>
      <c r="AC73" s="7" t="str">
        <f t="shared" si="12"/>
        <v/>
      </c>
    </row>
    <row r="74" spans="1:29" ht="27" x14ac:dyDescent="0.3">
      <c r="A74" s="45" t="s">
        <v>79</v>
      </c>
      <c r="B74" s="36">
        <f>[1]White!D72</f>
        <v>1069</v>
      </c>
      <c r="C74" s="37">
        <f>[1]White!H72</f>
        <v>58987.837078652003</v>
      </c>
      <c r="D74" s="28" t="str">
        <f t="shared" si="0"/>
        <v/>
      </c>
      <c r="E74" s="4" t="str">
        <f>_xlfn.IFNA(VLOOKUP(A74,[1]AIAN!$A$8:$I$67,4,FALSE),"")</f>
        <v/>
      </c>
      <c r="F74" s="5" t="str">
        <f>_xlfn.IFNA(VLOOKUP(A74,[1]AIAN!$A$8:$I$67,8,FALSE),"")</f>
        <v/>
      </c>
      <c r="G74" s="29" t="str">
        <f t="shared" si="13"/>
        <v/>
      </c>
      <c r="H74" s="23">
        <f t="shared" si="1"/>
        <v>1.101624896722666E-3</v>
      </c>
      <c r="I74" s="4">
        <f>_xlfn.IFNA(VLOOKUP(A74,[1]ANHPI!$A$8:$I$145,4,FALSE),"")</f>
        <v>68</v>
      </c>
      <c r="J74" s="5">
        <f>_xlfn.IFNA(VLOOKUP(A74,[1]ANHPI!$A$8:$I$145,8,FALSE),"")</f>
        <v>59366.279411764997</v>
      </c>
      <c r="K74" s="42">
        <f t="shared" si="14"/>
        <v>1.0064155994160016</v>
      </c>
      <c r="L74" s="28">
        <f t="shared" si="2"/>
        <v>7.4088256595103517E-4</v>
      </c>
      <c r="M74" s="4">
        <f>_xlfn.IFNA(VLOOKUP(A74,[1]Black!$A$8:$I$211,4,FALSE),"")</f>
        <v>89</v>
      </c>
      <c r="N74" s="5">
        <f>_xlfn.IFNA(VLOOKUP(A74,[1]Black!$A$8:$I$211,8,FALSE),"")</f>
        <v>60899.123595505996</v>
      </c>
      <c r="O74" s="42">
        <f t="shared" si="3"/>
        <v>1.0324013663071856</v>
      </c>
      <c r="P74" s="28">
        <f t="shared" si="4"/>
        <v>8.2036273335993966E-4</v>
      </c>
      <c r="Q74" s="4">
        <f>_xlfn.IFNA(VLOOKUP(A74,'[1]H-L'!$A$8:$I$163,4,FALSE),"")</f>
        <v>74</v>
      </c>
      <c r="R74" s="5">
        <f>_xlfn.IFNA(VLOOKUP(A74,'[1]H-L'!$A$8:$I$163,8,FALSE),"")</f>
        <v>55936.824324323999</v>
      </c>
      <c r="S74" s="42">
        <f t="shared" si="5"/>
        <v>0.94827725671209295</v>
      </c>
      <c r="T74" s="28" t="str">
        <f t="shared" si="6"/>
        <v/>
      </c>
      <c r="U74" s="4" t="str">
        <f>_xlfn.IFNA(VLOOKUP(A74,[1]Other!$A$8:$I$86,4,FALSE),"")</f>
        <v/>
      </c>
      <c r="V74" s="5" t="str">
        <f>_xlfn.IFNA(VLOOKUP(A74,[1]Other!$A$8:$I$86,8,FALSE),"")</f>
        <v/>
      </c>
      <c r="W74" s="29" t="str">
        <f t="shared" si="7"/>
        <v/>
      </c>
      <c r="Y74" s="7" t="str">
        <f t="shared" si="8"/>
        <v/>
      </c>
      <c r="Z74" s="7">
        <f t="shared" si="9"/>
        <v>1.1087E-3</v>
      </c>
      <c r="AA74" s="7">
        <f t="shared" si="10"/>
        <v>7.649E-4</v>
      </c>
      <c r="AB74" s="7">
        <f t="shared" si="11"/>
        <v>7.7789999999999999E-4</v>
      </c>
      <c r="AC74" s="7" t="str">
        <f t="shared" si="12"/>
        <v/>
      </c>
    </row>
    <row r="75" spans="1:29" x14ac:dyDescent="0.3">
      <c r="A75" s="45" t="s">
        <v>80</v>
      </c>
      <c r="B75" s="36">
        <f>[1]White!D73</f>
        <v>91</v>
      </c>
      <c r="C75" s="37">
        <f>[1]White!H73</f>
        <v>157979.39560439601</v>
      </c>
      <c r="D75" s="28" t="str">
        <f t="shared" ref="D75:D138" si="15">IFERROR(E75/E$322,"")</f>
        <v/>
      </c>
      <c r="E75" s="4" t="str">
        <f>_xlfn.IFNA(VLOOKUP(A75,[1]AIAN!$A$8:$I$67,4,FALSE),"")</f>
        <v/>
      </c>
      <c r="F75" s="5" t="str">
        <f>_xlfn.IFNA(VLOOKUP(A75,[1]AIAN!$A$8:$I$67,8,FALSE),"")</f>
        <v/>
      </c>
      <c r="G75" s="29" t="str">
        <f t="shared" si="13"/>
        <v/>
      </c>
      <c r="H75" s="23">
        <f t="shared" ref="H75:H138" si="16">IFERROR(I75/I$322,"")</f>
        <v>1.7496395418536458E-3</v>
      </c>
      <c r="I75" s="4">
        <f>_xlfn.IFNA(VLOOKUP(A75,[1]ANHPI!$A$8:$I$145,4,FALSE),"")</f>
        <v>108</v>
      </c>
      <c r="J75" s="5">
        <f>_xlfn.IFNA(VLOOKUP(A75,[1]ANHPI!$A$8:$I$145,8,FALSE),"")</f>
        <v>152850.47222222199</v>
      </c>
      <c r="K75" s="42">
        <f t="shared" si="14"/>
        <v>0.96753422582386872</v>
      </c>
      <c r="L75" s="28" t="str">
        <f t="shared" ref="L75:L138" si="17">IFERROR(M75/M$322,"")</f>
        <v/>
      </c>
      <c r="M75" s="4" t="str">
        <f>_xlfn.IFNA(VLOOKUP(A75,[1]Black!$A$8:$I$211,4,FALSE),"")</f>
        <v/>
      </c>
      <c r="N75" s="5" t="str">
        <f>_xlfn.IFNA(VLOOKUP(A75,[1]Black!$A$8:$I$211,8,FALSE),"")</f>
        <v/>
      </c>
      <c r="O75" s="42" t="str">
        <f t="shared" ref="O75:O138" si="18">IFERROR(N75/C75,"")</f>
        <v/>
      </c>
      <c r="P75" s="28" t="str">
        <f t="shared" ref="P75:P138" si="19">IFERROR(Q75/Q$322,"")</f>
        <v/>
      </c>
      <c r="Q75" s="4" t="str">
        <f>_xlfn.IFNA(VLOOKUP(A75,'[1]H-L'!$A$8:$I$163,4,FALSE),"")</f>
        <v/>
      </c>
      <c r="R75" s="5" t="str">
        <f>_xlfn.IFNA(VLOOKUP(A75,'[1]H-L'!$A$8:$I$163,8,FALSE),"")</f>
        <v/>
      </c>
      <c r="S75" s="42" t="str">
        <f t="shared" ref="S75:S138" si="20">IFERROR(R75/C75,"")</f>
        <v/>
      </c>
      <c r="T75" s="28" t="str">
        <f t="shared" ref="T75:T138" si="21">IFERROR(U75/U$322,"")</f>
        <v/>
      </c>
      <c r="U75" s="4" t="str">
        <f>_xlfn.IFNA(VLOOKUP(A75,[1]Other!$A$8:$I$86,4,FALSE),"")</f>
        <v/>
      </c>
      <c r="V75" s="5" t="str">
        <f>_xlfn.IFNA(VLOOKUP(A75,[1]Other!$A$8:$I$86,8,FALSE),"")</f>
        <v/>
      </c>
      <c r="W75" s="29" t="str">
        <f t="shared" ref="W75:W138" si="22">IFERROR(V75/C75,"")</f>
        <v/>
      </c>
      <c r="Y75" s="7" t="str">
        <f t="shared" ref="Y75:Y138" si="23">IFERROR(ROUND(D75*G75,7),"")</f>
        <v/>
      </c>
      <c r="Z75" s="7">
        <f t="shared" ref="Z75:Z138" si="24">IFERROR(ROUND(H75*K75,7),"")</f>
        <v>1.6927999999999999E-3</v>
      </c>
      <c r="AA75" s="7" t="str">
        <f t="shared" ref="AA75:AA138" si="25">IFERROR(ROUND(L75*O75,7),"")</f>
        <v/>
      </c>
      <c r="AB75" s="7" t="str">
        <f t="shared" ref="AB75:AB138" si="26">IFERROR(ROUND(P75*S75,7),"")</f>
        <v/>
      </c>
      <c r="AC75" s="7" t="str">
        <f t="shared" ref="AC75:AC138" si="27">IFERROR(ROUND(T75*W75,7),"")</f>
        <v/>
      </c>
    </row>
    <row r="76" spans="1:29" x14ac:dyDescent="0.3">
      <c r="A76" s="45" t="s">
        <v>81</v>
      </c>
      <c r="B76" s="36">
        <f>[1]White!D74</f>
        <v>577</v>
      </c>
      <c r="C76" s="37">
        <f>[1]White!H74</f>
        <v>112670.656845754</v>
      </c>
      <c r="D76" s="28" t="str">
        <f t="shared" si="15"/>
        <v/>
      </c>
      <c r="E76" s="4" t="str">
        <f>_xlfn.IFNA(VLOOKUP(A76,[1]AIAN!$A$8:$I$67,4,FALSE),"")</f>
        <v/>
      </c>
      <c r="F76" s="5" t="str">
        <f>_xlfn.IFNA(VLOOKUP(A76,[1]AIAN!$A$8:$I$67,8,FALSE),"")</f>
        <v/>
      </c>
      <c r="G76" s="29" t="str">
        <f t="shared" ref="G76:G139" si="28">IFERROR(F76/C76,"")</f>
        <v/>
      </c>
      <c r="H76" s="23" t="str">
        <f t="shared" si="16"/>
        <v/>
      </c>
      <c r="I76" s="4" t="str">
        <f>_xlfn.IFNA(VLOOKUP(A76,[1]ANHPI!$A$8:$I$145,4,FALSE),"")</f>
        <v/>
      </c>
      <c r="J76" s="5" t="str">
        <f>_xlfn.IFNA(VLOOKUP(A76,[1]ANHPI!$A$8:$I$145,8,FALSE),"")</f>
        <v/>
      </c>
      <c r="K76" s="42" t="str">
        <f t="shared" ref="K76:K139" si="29">IFERROR(J76/C76,"")</f>
        <v/>
      </c>
      <c r="L76" s="28" t="str">
        <f t="shared" si="17"/>
        <v/>
      </c>
      <c r="M76" s="4" t="str">
        <f>_xlfn.IFNA(VLOOKUP(A76,[1]Black!$A$8:$I$211,4,FALSE),"")</f>
        <v/>
      </c>
      <c r="N76" s="5" t="str">
        <f>_xlfn.IFNA(VLOOKUP(A76,[1]Black!$A$8:$I$211,8,FALSE),"")</f>
        <v/>
      </c>
      <c r="O76" s="42" t="str">
        <f t="shared" si="18"/>
        <v/>
      </c>
      <c r="P76" s="28" t="str">
        <f t="shared" si="19"/>
        <v/>
      </c>
      <c r="Q76" s="4" t="str">
        <f>_xlfn.IFNA(VLOOKUP(A76,'[1]H-L'!$A$8:$I$163,4,FALSE),"")</f>
        <v/>
      </c>
      <c r="R76" s="5" t="str">
        <f>_xlfn.IFNA(VLOOKUP(A76,'[1]H-L'!$A$8:$I$163,8,FALSE),"")</f>
        <v/>
      </c>
      <c r="S76" s="42" t="str">
        <f t="shared" si="20"/>
        <v/>
      </c>
      <c r="T76" s="28" t="str">
        <f t="shared" si="21"/>
        <v/>
      </c>
      <c r="U76" s="4" t="str">
        <f>_xlfn.IFNA(VLOOKUP(A76,[1]Other!$A$8:$I$86,4,FALSE),"")</f>
        <v/>
      </c>
      <c r="V76" s="5" t="str">
        <f>_xlfn.IFNA(VLOOKUP(A76,[1]Other!$A$8:$I$86,8,FALSE),"")</f>
        <v/>
      </c>
      <c r="W76" s="29" t="str">
        <f t="shared" si="22"/>
        <v/>
      </c>
      <c r="Y76" s="7" t="str">
        <f t="shared" si="23"/>
        <v/>
      </c>
      <c r="Z76" s="7" t="str">
        <f t="shared" si="24"/>
        <v/>
      </c>
      <c r="AA76" s="7" t="str">
        <f t="shared" si="25"/>
        <v/>
      </c>
      <c r="AB76" s="7" t="str">
        <f t="shared" si="26"/>
        <v/>
      </c>
      <c r="AC76" s="7" t="str">
        <f t="shared" si="27"/>
        <v/>
      </c>
    </row>
    <row r="77" spans="1:29" x14ac:dyDescent="0.3">
      <c r="A77" s="45" t="s">
        <v>82</v>
      </c>
      <c r="B77" s="36">
        <f>[1]White!D75</f>
        <v>105</v>
      </c>
      <c r="C77" s="37">
        <f>[1]White!H75</f>
        <v>126316.19047618999</v>
      </c>
      <c r="D77" s="28" t="str">
        <f t="shared" si="15"/>
        <v/>
      </c>
      <c r="E77" s="4" t="str">
        <f>_xlfn.IFNA(VLOOKUP(A77,[1]AIAN!$A$8:$I$67,4,FALSE),"")</f>
        <v/>
      </c>
      <c r="F77" s="5" t="str">
        <f>_xlfn.IFNA(VLOOKUP(A77,[1]AIAN!$A$8:$I$67,8,FALSE),"")</f>
        <v/>
      </c>
      <c r="G77" s="29" t="str">
        <f t="shared" si="28"/>
        <v/>
      </c>
      <c r="H77" s="23" t="str">
        <f t="shared" si="16"/>
        <v/>
      </c>
      <c r="I77" s="4" t="str">
        <f>_xlfn.IFNA(VLOOKUP(A77,[1]ANHPI!$A$8:$I$145,4,FALSE),"")</f>
        <v/>
      </c>
      <c r="J77" s="5" t="str">
        <f>_xlfn.IFNA(VLOOKUP(A77,[1]ANHPI!$A$8:$I$145,8,FALSE),"")</f>
        <v/>
      </c>
      <c r="K77" s="42" t="str">
        <f t="shared" si="29"/>
        <v/>
      </c>
      <c r="L77" s="28" t="str">
        <f t="shared" si="17"/>
        <v/>
      </c>
      <c r="M77" s="4" t="str">
        <f>_xlfn.IFNA(VLOOKUP(A77,[1]Black!$A$8:$I$211,4,FALSE),"")</f>
        <v/>
      </c>
      <c r="N77" s="5" t="str">
        <f>_xlfn.IFNA(VLOOKUP(A77,[1]Black!$A$8:$I$211,8,FALSE),"")</f>
        <v/>
      </c>
      <c r="O77" s="42" t="str">
        <f t="shared" si="18"/>
        <v/>
      </c>
      <c r="P77" s="28" t="str">
        <f t="shared" si="19"/>
        <v/>
      </c>
      <c r="Q77" s="4" t="str">
        <f>_xlfn.IFNA(VLOOKUP(A77,'[1]H-L'!$A$8:$I$163,4,FALSE),"")</f>
        <v/>
      </c>
      <c r="R77" s="5" t="str">
        <f>_xlfn.IFNA(VLOOKUP(A77,'[1]H-L'!$A$8:$I$163,8,FALSE),"")</f>
        <v/>
      </c>
      <c r="S77" s="42" t="str">
        <f t="shared" si="20"/>
        <v/>
      </c>
      <c r="T77" s="28" t="str">
        <f t="shared" si="21"/>
        <v/>
      </c>
      <c r="U77" s="4" t="str">
        <f>_xlfn.IFNA(VLOOKUP(A77,[1]Other!$A$8:$I$86,4,FALSE),"")</f>
        <v/>
      </c>
      <c r="V77" s="5" t="str">
        <f>_xlfn.IFNA(VLOOKUP(A77,[1]Other!$A$8:$I$86,8,FALSE),"")</f>
        <v/>
      </c>
      <c r="W77" s="29" t="str">
        <f t="shared" si="22"/>
        <v/>
      </c>
      <c r="Y77" s="7" t="str">
        <f t="shared" si="23"/>
        <v/>
      </c>
      <c r="Z77" s="7" t="str">
        <f t="shared" si="24"/>
        <v/>
      </c>
      <c r="AA77" s="7" t="str">
        <f t="shared" si="25"/>
        <v/>
      </c>
      <c r="AB77" s="7" t="str">
        <f t="shared" si="26"/>
        <v/>
      </c>
      <c r="AC77" s="7" t="str">
        <f t="shared" si="27"/>
        <v/>
      </c>
    </row>
    <row r="78" spans="1:29" x14ac:dyDescent="0.3">
      <c r="A78" s="45" t="s">
        <v>83</v>
      </c>
      <c r="B78" s="36">
        <f>[1]White!D76</f>
        <v>244</v>
      </c>
      <c r="C78" s="37">
        <f>[1]White!H76</f>
        <v>119050.639344262</v>
      </c>
      <c r="D78" s="28" t="str">
        <f t="shared" si="15"/>
        <v/>
      </c>
      <c r="E78" s="4" t="str">
        <f>_xlfn.IFNA(VLOOKUP(A78,[1]AIAN!$A$8:$I$67,4,FALSE),"")</f>
        <v/>
      </c>
      <c r="F78" s="5" t="str">
        <f>_xlfn.IFNA(VLOOKUP(A78,[1]AIAN!$A$8:$I$67,8,FALSE),"")</f>
        <v/>
      </c>
      <c r="G78" s="29" t="str">
        <f t="shared" si="28"/>
        <v/>
      </c>
      <c r="H78" s="23" t="str">
        <f t="shared" si="16"/>
        <v/>
      </c>
      <c r="I78" s="4" t="str">
        <f>_xlfn.IFNA(VLOOKUP(A78,[1]ANHPI!$A$8:$I$145,4,FALSE),"")</f>
        <v/>
      </c>
      <c r="J78" s="5" t="str">
        <f>_xlfn.IFNA(VLOOKUP(A78,[1]ANHPI!$A$8:$I$145,8,FALSE),"")</f>
        <v/>
      </c>
      <c r="K78" s="42" t="str">
        <f t="shared" si="29"/>
        <v/>
      </c>
      <c r="L78" s="28" t="str">
        <f t="shared" si="17"/>
        <v/>
      </c>
      <c r="M78" s="4" t="str">
        <f>_xlfn.IFNA(VLOOKUP(A78,[1]Black!$A$8:$I$211,4,FALSE),"")</f>
        <v/>
      </c>
      <c r="N78" s="5" t="str">
        <f>_xlfn.IFNA(VLOOKUP(A78,[1]Black!$A$8:$I$211,8,FALSE),"")</f>
        <v/>
      </c>
      <c r="O78" s="42" t="str">
        <f t="shared" si="18"/>
        <v/>
      </c>
      <c r="P78" s="28" t="str">
        <f t="shared" si="19"/>
        <v/>
      </c>
      <c r="Q78" s="4" t="str">
        <f>_xlfn.IFNA(VLOOKUP(A78,'[1]H-L'!$A$8:$I$163,4,FALSE),"")</f>
        <v/>
      </c>
      <c r="R78" s="5" t="str">
        <f>_xlfn.IFNA(VLOOKUP(A78,'[1]H-L'!$A$8:$I$163,8,FALSE),"")</f>
        <v/>
      </c>
      <c r="S78" s="42" t="str">
        <f t="shared" si="20"/>
        <v/>
      </c>
      <c r="T78" s="28" t="str">
        <f t="shared" si="21"/>
        <v/>
      </c>
      <c r="U78" s="4" t="str">
        <f>_xlfn.IFNA(VLOOKUP(A78,[1]Other!$A$8:$I$86,4,FALSE),"")</f>
        <v/>
      </c>
      <c r="V78" s="5" t="str">
        <f>_xlfn.IFNA(VLOOKUP(A78,[1]Other!$A$8:$I$86,8,FALSE),"")</f>
        <v/>
      </c>
      <c r="W78" s="29" t="str">
        <f t="shared" si="22"/>
        <v/>
      </c>
      <c r="Y78" s="7" t="str">
        <f t="shared" si="23"/>
        <v/>
      </c>
      <c r="Z78" s="7" t="str">
        <f t="shared" si="24"/>
        <v/>
      </c>
      <c r="AA78" s="7" t="str">
        <f t="shared" si="25"/>
        <v/>
      </c>
      <c r="AB78" s="7" t="str">
        <f t="shared" si="26"/>
        <v/>
      </c>
      <c r="AC78" s="7" t="str">
        <f t="shared" si="27"/>
        <v/>
      </c>
    </row>
    <row r="79" spans="1:29" x14ac:dyDescent="0.3">
      <c r="A79" s="45" t="s">
        <v>84</v>
      </c>
      <c r="B79" s="36">
        <f>[1]White!D77</f>
        <v>117</v>
      </c>
      <c r="C79" s="37">
        <f>[1]White!H77</f>
        <v>138757.188034188</v>
      </c>
      <c r="D79" s="28" t="str">
        <f t="shared" si="15"/>
        <v/>
      </c>
      <c r="E79" s="4" t="str">
        <f>_xlfn.IFNA(VLOOKUP(A79,[1]AIAN!$A$8:$I$67,4,FALSE),"")</f>
        <v/>
      </c>
      <c r="F79" s="5" t="str">
        <f>_xlfn.IFNA(VLOOKUP(A79,[1]AIAN!$A$8:$I$67,8,FALSE),"")</f>
        <v/>
      </c>
      <c r="G79" s="29" t="str">
        <f t="shared" si="28"/>
        <v/>
      </c>
      <c r="H79" s="23" t="str">
        <f t="shared" si="16"/>
        <v/>
      </c>
      <c r="I79" s="4" t="str">
        <f>_xlfn.IFNA(VLOOKUP(A79,[1]ANHPI!$A$8:$I$145,4,FALSE),"")</f>
        <v/>
      </c>
      <c r="J79" s="5" t="str">
        <f>_xlfn.IFNA(VLOOKUP(A79,[1]ANHPI!$A$8:$I$145,8,FALSE),"")</f>
        <v/>
      </c>
      <c r="K79" s="42" t="str">
        <f t="shared" si="29"/>
        <v/>
      </c>
      <c r="L79" s="28" t="str">
        <f t="shared" si="17"/>
        <v/>
      </c>
      <c r="M79" s="4" t="str">
        <f>_xlfn.IFNA(VLOOKUP(A79,[1]Black!$A$8:$I$211,4,FALSE),"")</f>
        <v/>
      </c>
      <c r="N79" s="5" t="str">
        <f>_xlfn.IFNA(VLOOKUP(A79,[1]Black!$A$8:$I$211,8,FALSE),"")</f>
        <v/>
      </c>
      <c r="O79" s="42" t="str">
        <f t="shared" si="18"/>
        <v/>
      </c>
      <c r="P79" s="28" t="str">
        <f t="shared" si="19"/>
        <v/>
      </c>
      <c r="Q79" s="4" t="str">
        <f>_xlfn.IFNA(VLOOKUP(A79,'[1]H-L'!$A$8:$I$163,4,FALSE),"")</f>
        <v/>
      </c>
      <c r="R79" s="5" t="str">
        <f>_xlfn.IFNA(VLOOKUP(A79,'[1]H-L'!$A$8:$I$163,8,FALSE),"")</f>
        <v/>
      </c>
      <c r="S79" s="42" t="str">
        <f t="shared" si="20"/>
        <v/>
      </c>
      <c r="T79" s="28" t="str">
        <f t="shared" si="21"/>
        <v/>
      </c>
      <c r="U79" s="4" t="str">
        <f>_xlfn.IFNA(VLOOKUP(A79,[1]Other!$A$8:$I$86,4,FALSE),"")</f>
        <v/>
      </c>
      <c r="V79" s="5" t="str">
        <f>_xlfn.IFNA(VLOOKUP(A79,[1]Other!$A$8:$I$86,8,FALSE),"")</f>
        <v/>
      </c>
      <c r="W79" s="29" t="str">
        <f t="shared" si="22"/>
        <v/>
      </c>
      <c r="Y79" s="7" t="str">
        <f t="shared" si="23"/>
        <v/>
      </c>
      <c r="Z79" s="7" t="str">
        <f t="shared" si="24"/>
        <v/>
      </c>
      <c r="AA79" s="7" t="str">
        <f t="shared" si="25"/>
        <v/>
      </c>
      <c r="AB79" s="7" t="str">
        <f t="shared" si="26"/>
        <v/>
      </c>
      <c r="AC79" s="7" t="str">
        <f t="shared" si="27"/>
        <v/>
      </c>
    </row>
    <row r="80" spans="1:29" x14ac:dyDescent="0.3">
      <c r="A80" s="45" t="s">
        <v>85</v>
      </c>
      <c r="B80" s="36">
        <f>[1]White!D78</f>
        <v>108</v>
      </c>
      <c r="C80" s="37">
        <f>[1]White!H78</f>
        <v>91599.342592593006</v>
      </c>
      <c r="D80" s="28" t="str">
        <f t="shared" si="15"/>
        <v/>
      </c>
      <c r="E80" s="4" t="str">
        <f>_xlfn.IFNA(VLOOKUP(A80,[1]AIAN!$A$8:$I$67,4,FALSE),"")</f>
        <v/>
      </c>
      <c r="F80" s="5" t="str">
        <f>_xlfn.IFNA(VLOOKUP(A80,[1]AIAN!$A$8:$I$67,8,FALSE),"")</f>
        <v/>
      </c>
      <c r="G80" s="29" t="str">
        <f t="shared" si="28"/>
        <v/>
      </c>
      <c r="H80" s="23" t="str">
        <f t="shared" si="16"/>
        <v/>
      </c>
      <c r="I80" s="4" t="str">
        <f>_xlfn.IFNA(VLOOKUP(A80,[1]ANHPI!$A$8:$I$145,4,FALSE),"")</f>
        <v/>
      </c>
      <c r="J80" s="5" t="str">
        <f>_xlfn.IFNA(VLOOKUP(A80,[1]ANHPI!$A$8:$I$145,8,FALSE),"")</f>
        <v/>
      </c>
      <c r="K80" s="42" t="str">
        <f t="shared" si="29"/>
        <v/>
      </c>
      <c r="L80" s="28" t="str">
        <f t="shared" si="17"/>
        <v/>
      </c>
      <c r="M80" s="4" t="str">
        <f>_xlfn.IFNA(VLOOKUP(A80,[1]Black!$A$8:$I$211,4,FALSE),"")</f>
        <v/>
      </c>
      <c r="N80" s="5" t="str">
        <f>_xlfn.IFNA(VLOOKUP(A80,[1]Black!$A$8:$I$211,8,FALSE),"")</f>
        <v/>
      </c>
      <c r="O80" s="42" t="str">
        <f t="shared" si="18"/>
        <v/>
      </c>
      <c r="P80" s="28" t="str">
        <f t="shared" si="19"/>
        <v/>
      </c>
      <c r="Q80" s="4" t="str">
        <f>_xlfn.IFNA(VLOOKUP(A80,'[1]H-L'!$A$8:$I$163,4,FALSE),"")</f>
        <v/>
      </c>
      <c r="R80" s="5" t="str">
        <f>_xlfn.IFNA(VLOOKUP(A80,'[1]H-L'!$A$8:$I$163,8,FALSE),"")</f>
        <v/>
      </c>
      <c r="S80" s="42" t="str">
        <f t="shared" si="20"/>
        <v/>
      </c>
      <c r="T80" s="28" t="str">
        <f t="shared" si="21"/>
        <v/>
      </c>
      <c r="U80" s="4" t="str">
        <f>_xlfn.IFNA(VLOOKUP(A80,[1]Other!$A$8:$I$86,4,FALSE),"")</f>
        <v/>
      </c>
      <c r="V80" s="5" t="str">
        <f>_xlfn.IFNA(VLOOKUP(A80,[1]Other!$A$8:$I$86,8,FALSE),"")</f>
        <v/>
      </c>
      <c r="W80" s="29" t="str">
        <f t="shared" si="22"/>
        <v/>
      </c>
      <c r="Y80" s="7" t="str">
        <f t="shared" si="23"/>
        <v/>
      </c>
      <c r="Z80" s="7" t="str">
        <f t="shared" si="24"/>
        <v/>
      </c>
      <c r="AA80" s="7" t="str">
        <f t="shared" si="25"/>
        <v/>
      </c>
      <c r="AB80" s="7" t="str">
        <f t="shared" si="26"/>
        <v/>
      </c>
      <c r="AC80" s="7" t="str">
        <f t="shared" si="27"/>
        <v/>
      </c>
    </row>
    <row r="81" spans="1:29" x14ac:dyDescent="0.3">
      <c r="A81" s="45" t="s">
        <v>86</v>
      </c>
      <c r="B81" s="36">
        <f>[1]White!D79</f>
        <v>115</v>
      </c>
      <c r="C81" s="37">
        <f>[1]White!H79</f>
        <v>123429.226086957</v>
      </c>
      <c r="D81" s="28" t="str">
        <f t="shared" si="15"/>
        <v/>
      </c>
      <c r="E81" s="4" t="str">
        <f>_xlfn.IFNA(VLOOKUP(A81,[1]AIAN!$A$8:$I$67,4,FALSE),"")</f>
        <v/>
      </c>
      <c r="F81" s="5" t="str">
        <f>_xlfn.IFNA(VLOOKUP(A81,[1]AIAN!$A$8:$I$67,8,FALSE),"")</f>
        <v/>
      </c>
      <c r="G81" s="29" t="str">
        <f t="shared" si="28"/>
        <v/>
      </c>
      <c r="H81" s="23" t="str">
        <f t="shared" si="16"/>
        <v/>
      </c>
      <c r="I81" s="4" t="str">
        <f>_xlfn.IFNA(VLOOKUP(A81,[1]ANHPI!$A$8:$I$145,4,FALSE),"")</f>
        <v/>
      </c>
      <c r="J81" s="5" t="str">
        <f>_xlfn.IFNA(VLOOKUP(A81,[1]ANHPI!$A$8:$I$145,8,FALSE),"")</f>
        <v/>
      </c>
      <c r="K81" s="42" t="str">
        <f t="shared" si="29"/>
        <v/>
      </c>
      <c r="L81" s="28" t="str">
        <f t="shared" si="17"/>
        <v/>
      </c>
      <c r="M81" s="4" t="str">
        <f>_xlfn.IFNA(VLOOKUP(A81,[1]Black!$A$8:$I$211,4,FALSE),"")</f>
        <v/>
      </c>
      <c r="N81" s="5" t="str">
        <f>_xlfn.IFNA(VLOOKUP(A81,[1]Black!$A$8:$I$211,8,FALSE),"")</f>
        <v/>
      </c>
      <c r="O81" s="42" t="str">
        <f t="shared" si="18"/>
        <v/>
      </c>
      <c r="P81" s="28" t="str">
        <f t="shared" si="19"/>
        <v/>
      </c>
      <c r="Q81" s="4" t="str">
        <f>_xlfn.IFNA(VLOOKUP(A81,'[1]H-L'!$A$8:$I$163,4,FALSE),"")</f>
        <v/>
      </c>
      <c r="R81" s="5" t="str">
        <f>_xlfn.IFNA(VLOOKUP(A81,'[1]H-L'!$A$8:$I$163,8,FALSE),"")</f>
        <v/>
      </c>
      <c r="S81" s="42" t="str">
        <f t="shared" si="20"/>
        <v/>
      </c>
      <c r="T81" s="28" t="str">
        <f t="shared" si="21"/>
        <v/>
      </c>
      <c r="U81" s="4" t="str">
        <f>_xlfn.IFNA(VLOOKUP(A81,[1]Other!$A$8:$I$86,4,FALSE),"")</f>
        <v/>
      </c>
      <c r="V81" s="5" t="str">
        <f>_xlfn.IFNA(VLOOKUP(A81,[1]Other!$A$8:$I$86,8,FALSE),"")</f>
        <v/>
      </c>
      <c r="W81" s="29" t="str">
        <f t="shared" si="22"/>
        <v/>
      </c>
      <c r="Y81" s="7" t="str">
        <f t="shared" si="23"/>
        <v/>
      </c>
      <c r="Z81" s="7" t="str">
        <f t="shared" si="24"/>
        <v/>
      </c>
      <c r="AA81" s="7" t="str">
        <f t="shared" si="25"/>
        <v/>
      </c>
      <c r="AB81" s="7" t="str">
        <f t="shared" si="26"/>
        <v/>
      </c>
      <c r="AC81" s="7" t="str">
        <f t="shared" si="27"/>
        <v/>
      </c>
    </row>
    <row r="82" spans="1:29" x14ac:dyDescent="0.3">
      <c r="A82" s="45" t="s">
        <v>87</v>
      </c>
      <c r="B82" s="36">
        <f>[1]White!D80</f>
        <v>68</v>
      </c>
      <c r="C82" s="37">
        <f>[1]White!H80</f>
        <v>96076.352941175996</v>
      </c>
      <c r="D82" s="28" t="str">
        <f t="shared" si="15"/>
        <v/>
      </c>
      <c r="E82" s="4" t="str">
        <f>_xlfn.IFNA(VLOOKUP(A82,[1]AIAN!$A$8:$I$67,4,FALSE),"")</f>
        <v/>
      </c>
      <c r="F82" s="5" t="str">
        <f>_xlfn.IFNA(VLOOKUP(A82,[1]AIAN!$A$8:$I$67,8,FALSE),"")</f>
        <v/>
      </c>
      <c r="G82" s="29" t="str">
        <f t="shared" si="28"/>
        <v/>
      </c>
      <c r="H82" s="23" t="str">
        <f t="shared" si="16"/>
        <v/>
      </c>
      <c r="I82" s="4" t="str">
        <f>_xlfn.IFNA(VLOOKUP(A82,[1]ANHPI!$A$8:$I$145,4,FALSE),"")</f>
        <v/>
      </c>
      <c r="J82" s="5" t="str">
        <f>_xlfn.IFNA(VLOOKUP(A82,[1]ANHPI!$A$8:$I$145,8,FALSE),"")</f>
        <v/>
      </c>
      <c r="K82" s="42" t="str">
        <f t="shared" si="29"/>
        <v/>
      </c>
      <c r="L82" s="28" t="str">
        <f t="shared" si="17"/>
        <v/>
      </c>
      <c r="M82" s="4" t="str">
        <f>_xlfn.IFNA(VLOOKUP(A82,[1]Black!$A$8:$I$211,4,FALSE),"")</f>
        <v/>
      </c>
      <c r="N82" s="5" t="str">
        <f>_xlfn.IFNA(VLOOKUP(A82,[1]Black!$A$8:$I$211,8,FALSE),"")</f>
        <v/>
      </c>
      <c r="O82" s="42" t="str">
        <f t="shared" si="18"/>
        <v/>
      </c>
      <c r="P82" s="28" t="str">
        <f t="shared" si="19"/>
        <v/>
      </c>
      <c r="Q82" s="4" t="str">
        <f>_xlfn.IFNA(VLOOKUP(A82,'[1]H-L'!$A$8:$I$163,4,FALSE),"")</f>
        <v/>
      </c>
      <c r="R82" s="5" t="str">
        <f>_xlfn.IFNA(VLOOKUP(A82,'[1]H-L'!$A$8:$I$163,8,FALSE),"")</f>
        <v/>
      </c>
      <c r="S82" s="42" t="str">
        <f t="shared" si="20"/>
        <v/>
      </c>
      <c r="T82" s="28" t="str">
        <f t="shared" si="21"/>
        <v/>
      </c>
      <c r="U82" s="4" t="str">
        <f>_xlfn.IFNA(VLOOKUP(A82,[1]Other!$A$8:$I$86,4,FALSE),"")</f>
        <v/>
      </c>
      <c r="V82" s="5" t="str">
        <f>_xlfn.IFNA(VLOOKUP(A82,[1]Other!$A$8:$I$86,8,FALSE),"")</f>
        <v/>
      </c>
      <c r="W82" s="29" t="str">
        <f t="shared" si="22"/>
        <v/>
      </c>
      <c r="Y82" s="7" t="str">
        <f t="shared" si="23"/>
        <v/>
      </c>
      <c r="Z82" s="7" t="str">
        <f t="shared" si="24"/>
        <v/>
      </c>
      <c r="AA82" s="7" t="str">
        <f t="shared" si="25"/>
        <v/>
      </c>
      <c r="AB82" s="7" t="str">
        <f t="shared" si="26"/>
        <v/>
      </c>
      <c r="AC82" s="7" t="str">
        <f t="shared" si="27"/>
        <v/>
      </c>
    </row>
    <row r="83" spans="1:29" x14ac:dyDescent="0.3">
      <c r="A83" s="45" t="s">
        <v>88</v>
      </c>
      <c r="B83" s="36">
        <f>[1]White!D81</f>
        <v>188</v>
      </c>
      <c r="C83" s="37">
        <f>[1]White!H81</f>
        <v>126187.734042553</v>
      </c>
      <c r="D83" s="28" t="str">
        <f t="shared" si="15"/>
        <v/>
      </c>
      <c r="E83" s="4" t="str">
        <f>_xlfn.IFNA(VLOOKUP(A83,[1]AIAN!$A$8:$I$67,4,FALSE),"")</f>
        <v/>
      </c>
      <c r="F83" s="5" t="str">
        <f>_xlfn.IFNA(VLOOKUP(A83,[1]AIAN!$A$8:$I$67,8,FALSE),"")</f>
        <v/>
      </c>
      <c r="G83" s="29" t="str">
        <f t="shared" si="28"/>
        <v/>
      </c>
      <c r="H83" s="23" t="str">
        <f t="shared" si="16"/>
        <v/>
      </c>
      <c r="I83" s="4" t="str">
        <f>_xlfn.IFNA(VLOOKUP(A83,[1]ANHPI!$A$8:$I$145,4,FALSE),"")</f>
        <v/>
      </c>
      <c r="J83" s="5" t="str">
        <f>_xlfn.IFNA(VLOOKUP(A83,[1]ANHPI!$A$8:$I$145,8,FALSE),"")</f>
        <v/>
      </c>
      <c r="K83" s="42" t="str">
        <f t="shared" si="29"/>
        <v/>
      </c>
      <c r="L83" s="28" t="str">
        <f t="shared" si="17"/>
        <v/>
      </c>
      <c r="M83" s="4" t="str">
        <f>_xlfn.IFNA(VLOOKUP(A83,[1]Black!$A$8:$I$211,4,FALSE),"")</f>
        <v/>
      </c>
      <c r="N83" s="5" t="str">
        <f>_xlfn.IFNA(VLOOKUP(A83,[1]Black!$A$8:$I$211,8,FALSE),"")</f>
        <v/>
      </c>
      <c r="O83" s="42" t="str">
        <f t="shared" si="18"/>
        <v/>
      </c>
      <c r="P83" s="28" t="str">
        <f t="shared" si="19"/>
        <v/>
      </c>
      <c r="Q83" s="4" t="str">
        <f>_xlfn.IFNA(VLOOKUP(A83,'[1]H-L'!$A$8:$I$163,4,FALSE),"")</f>
        <v/>
      </c>
      <c r="R83" s="5" t="str">
        <f>_xlfn.IFNA(VLOOKUP(A83,'[1]H-L'!$A$8:$I$163,8,FALSE),"")</f>
        <v/>
      </c>
      <c r="S83" s="42" t="str">
        <f t="shared" si="20"/>
        <v/>
      </c>
      <c r="T83" s="28" t="str">
        <f t="shared" si="21"/>
        <v/>
      </c>
      <c r="U83" s="4" t="str">
        <f>_xlfn.IFNA(VLOOKUP(A83,[1]Other!$A$8:$I$86,4,FALSE),"")</f>
        <v/>
      </c>
      <c r="V83" s="5" t="str">
        <f>_xlfn.IFNA(VLOOKUP(A83,[1]Other!$A$8:$I$86,8,FALSE),"")</f>
        <v/>
      </c>
      <c r="W83" s="29" t="str">
        <f t="shared" si="22"/>
        <v/>
      </c>
      <c r="Y83" s="7" t="str">
        <f t="shared" si="23"/>
        <v/>
      </c>
      <c r="Z83" s="7" t="str">
        <f t="shared" si="24"/>
        <v/>
      </c>
      <c r="AA83" s="7" t="str">
        <f t="shared" si="25"/>
        <v/>
      </c>
      <c r="AB83" s="7" t="str">
        <f t="shared" si="26"/>
        <v/>
      </c>
      <c r="AC83" s="7" t="str">
        <f t="shared" si="27"/>
        <v/>
      </c>
    </row>
    <row r="84" spans="1:29" x14ac:dyDescent="0.3">
      <c r="A84" s="45" t="s">
        <v>89</v>
      </c>
      <c r="B84" s="36">
        <f>[1]White!D82</f>
        <v>535</v>
      </c>
      <c r="C84" s="37">
        <f>[1]White!H82</f>
        <v>73410.224299064997</v>
      </c>
      <c r="D84" s="28" t="str">
        <f t="shared" si="15"/>
        <v/>
      </c>
      <c r="E84" s="4" t="str">
        <f>_xlfn.IFNA(VLOOKUP(A84,[1]AIAN!$A$8:$I$67,4,FALSE),"")</f>
        <v/>
      </c>
      <c r="F84" s="5" t="str">
        <f>_xlfn.IFNA(VLOOKUP(A84,[1]AIAN!$A$8:$I$67,8,FALSE),"")</f>
        <v/>
      </c>
      <c r="G84" s="29" t="str">
        <f t="shared" si="28"/>
        <v/>
      </c>
      <c r="H84" s="23" t="str">
        <f t="shared" si="16"/>
        <v/>
      </c>
      <c r="I84" s="4" t="str">
        <f>_xlfn.IFNA(VLOOKUP(A84,[1]ANHPI!$A$8:$I$145,4,FALSE),"")</f>
        <v/>
      </c>
      <c r="J84" s="5" t="str">
        <f>_xlfn.IFNA(VLOOKUP(A84,[1]ANHPI!$A$8:$I$145,8,FALSE),"")</f>
        <v/>
      </c>
      <c r="K84" s="42" t="str">
        <f t="shared" si="29"/>
        <v/>
      </c>
      <c r="L84" s="28" t="str">
        <f t="shared" si="17"/>
        <v/>
      </c>
      <c r="M84" s="4" t="str">
        <f>_xlfn.IFNA(VLOOKUP(A84,[1]Black!$A$8:$I$211,4,FALSE),"")</f>
        <v/>
      </c>
      <c r="N84" s="5" t="str">
        <f>_xlfn.IFNA(VLOOKUP(A84,[1]Black!$A$8:$I$211,8,FALSE),"")</f>
        <v/>
      </c>
      <c r="O84" s="42" t="str">
        <f t="shared" si="18"/>
        <v/>
      </c>
      <c r="P84" s="28" t="str">
        <f t="shared" si="19"/>
        <v/>
      </c>
      <c r="Q84" s="4" t="str">
        <f>_xlfn.IFNA(VLOOKUP(A84,'[1]H-L'!$A$8:$I$163,4,FALSE),"")</f>
        <v/>
      </c>
      <c r="R84" s="5" t="str">
        <f>_xlfn.IFNA(VLOOKUP(A84,'[1]H-L'!$A$8:$I$163,8,FALSE),"")</f>
        <v/>
      </c>
      <c r="S84" s="42" t="str">
        <f t="shared" si="20"/>
        <v/>
      </c>
      <c r="T84" s="28" t="str">
        <f t="shared" si="21"/>
        <v/>
      </c>
      <c r="U84" s="4" t="str">
        <f>_xlfn.IFNA(VLOOKUP(A84,[1]Other!$A$8:$I$86,4,FALSE),"")</f>
        <v/>
      </c>
      <c r="V84" s="5" t="str">
        <f>_xlfn.IFNA(VLOOKUP(A84,[1]Other!$A$8:$I$86,8,FALSE),"")</f>
        <v/>
      </c>
      <c r="W84" s="29" t="str">
        <f t="shared" si="22"/>
        <v/>
      </c>
      <c r="Y84" s="7" t="str">
        <f t="shared" si="23"/>
        <v/>
      </c>
      <c r="Z84" s="7" t="str">
        <f t="shared" si="24"/>
        <v/>
      </c>
      <c r="AA84" s="7" t="str">
        <f t="shared" si="25"/>
        <v/>
      </c>
      <c r="AB84" s="7" t="str">
        <f t="shared" si="26"/>
        <v/>
      </c>
      <c r="AC84" s="7" t="str">
        <f t="shared" si="27"/>
        <v/>
      </c>
    </row>
    <row r="85" spans="1:29" x14ac:dyDescent="0.3">
      <c r="A85" s="45" t="s">
        <v>90</v>
      </c>
      <c r="B85" s="36">
        <f>[1]White!D83</f>
        <v>94</v>
      </c>
      <c r="C85" s="37">
        <f>[1]White!H83</f>
        <v>58413.882978722999</v>
      </c>
      <c r="D85" s="28" t="str">
        <f t="shared" si="15"/>
        <v/>
      </c>
      <c r="E85" s="4" t="str">
        <f>_xlfn.IFNA(VLOOKUP(A85,[1]AIAN!$A$8:$I$67,4,FALSE),"")</f>
        <v/>
      </c>
      <c r="F85" s="5" t="str">
        <f>_xlfn.IFNA(VLOOKUP(A85,[1]AIAN!$A$8:$I$67,8,FALSE),"")</f>
        <v/>
      </c>
      <c r="G85" s="29" t="str">
        <f t="shared" si="28"/>
        <v/>
      </c>
      <c r="H85" s="23" t="str">
        <f t="shared" si="16"/>
        <v/>
      </c>
      <c r="I85" s="4" t="str">
        <f>_xlfn.IFNA(VLOOKUP(A85,[1]ANHPI!$A$8:$I$145,4,FALSE),"")</f>
        <v/>
      </c>
      <c r="J85" s="5" t="str">
        <f>_xlfn.IFNA(VLOOKUP(A85,[1]ANHPI!$A$8:$I$145,8,FALSE),"")</f>
        <v/>
      </c>
      <c r="K85" s="42" t="str">
        <f t="shared" si="29"/>
        <v/>
      </c>
      <c r="L85" s="28" t="str">
        <f t="shared" si="17"/>
        <v/>
      </c>
      <c r="M85" s="4" t="str">
        <f>_xlfn.IFNA(VLOOKUP(A85,[1]Black!$A$8:$I$211,4,FALSE),"")</f>
        <v/>
      </c>
      <c r="N85" s="5" t="str">
        <f>_xlfn.IFNA(VLOOKUP(A85,[1]Black!$A$8:$I$211,8,FALSE),"")</f>
        <v/>
      </c>
      <c r="O85" s="42" t="str">
        <f t="shared" si="18"/>
        <v/>
      </c>
      <c r="P85" s="28" t="str">
        <f t="shared" si="19"/>
        <v/>
      </c>
      <c r="Q85" s="4" t="str">
        <f>_xlfn.IFNA(VLOOKUP(A85,'[1]H-L'!$A$8:$I$163,4,FALSE),"")</f>
        <v/>
      </c>
      <c r="R85" s="5" t="str">
        <f>_xlfn.IFNA(VLOOKUP(A85,'[1]H-L'!$A$8:$I$163,8,FALSE),"")</f>
        <v/>
      </c>
      <c r="S85" s="42" t="str">
        <f t="shared" si="20"/>
        <v/>
      </c>
      <c r="T85" s="28" t="str">
        <f t="shared" si="21"/>
        <v/>
      </c>
      <c r="U85" s="4" t="str">
        <f>_xlfn.IFNA(VLOOKUP(A85,[1]Other!$A$8:$I$86,4,FALSE),"")</f>
        <v/>
      </c>
      <c r="V85" s="5" t="str">
        <f>_xlfn.IFNA(VLOOKUP(A85,[1]Other!$A$8:$I$86,8,FALSE),"")</f>
        <v/>
      </c>
      <c r="W85" s="29" t="str">
        <f t="shared" si="22"/>
        <v/>
      </c>
      <c r="Y85" s="7" t="str">
        <f t="shared" si="23"/>
        <v/>
      </c>
      <c r="Z85" s="7" t="str">
        <f t="shared" si="24"/>
        <v/>
      </c>
      <c r="AA85" s="7" t="str">
        <f t="shared" si="25"/>
        <v/>
      </c>
      <c r="AB85" s="7" t="str">
        <f t="shared" si="26"/>
        <v/>
      </c>
      <c r="AC85" s="7" t="str">
        <f t="shared" si="27"/>
        <v/>
      </c>
    </row>
    <row r="86" spans="1:29" x14ac:dyDescent="0.3">
      <c r="A86" s="45" t="s">
        <v>91</v>
      </c>
      <c r="B86" s="36">
        <f>[1]White!D84</f>
        <v>2364</v>
      </c>
      <c r="C86" s="37">
        <f>[1]White!H84</f>
        <v>74780.021150592002</v>
      </c>
      <c r="D86" s="28" t="str">
        <f t="shared" si="15"/>
        <v/>
      </c>
      <c r="E86" s="4" t="str">
        <f>_xlfn.IFNA(VLOOKUP(A86,[1]AIAN!$A$8:$I$67,4,FALSE),"")</f>
        <v/>
      </c>
      <c r="F86" s="5" t="str">
        <f>_xlfn.IFNA(VLOOKUP(A86,[1]AIAN!$A$8:$I$67,8,FALSE),"")</f>
        <v/>
      </c>
      <c r="G86" s="29" t="str">
        <f t="shared" si="28"/>
        <v/>
      </c>
      <c r="H86" s="23" t="str">
        <f t="shared" si="16"/>
        <v/>
      </c>
      <c r="I86" s="4" t="str">
        <f>_xlfn.IFNA(VLOOKUP(A86,[1]ANHPI!$A$8:$I$145,4,FALSE),"")</f>
        <v/>
      </c>
      <c r="J86" s="5" t="str">
        <f>_xlfn.IFNA(VLOOKUP(A86,[1]ANHPI!$A$8:$I$145,8,FALSE),"")</f>
        <v/>
      </c>
      <c r="K86" s="42" t="str">
        <f t="shared" si="29"/>
        <v/>
      </c>
      <c r="L86" s="28">
        <f t="shared" si="17"/>
        <v>1.7315008282900598E-3</v>
      </c>
      <c r="M86" s="4">
        <f>_xlfn.IFNA(VLOOKUP(A86,[1]Black!$A$8:$I$211,4,FALSE),"")</f>
        <v>208</v>
      </c>
      <c r="N86" s="5">
        <f>_xlfn.IFNA(VLOOKUP(A86,[1]Black!$A$8:$I$211,8,FALSE),"")</f>
        <v>78695.139423076995</v>
      </c>
      <c r="O86" s="42">
        <f t="shared" si="18"/>
        <v>1.0523551372712336</v>
      </c>
      <c r="P86" s="28">
        <f t="shared" si="19"/>
        <v>1.96221897033391E-3</v>
      </c>
      <c r="Q86" s="4">
        <f>_xlfn.IFNA(VLOOKUP(A86,'[1]H-L'!$A$8:$I$163,4,FALSE),"")</f>
        <v>177</v>
      </c>
      <c r="R86" s="5">
        <f>_xlfn.IFNA(VLOOKUP(A86,'[1]H-L'!$A$8:$I$163,8,FALSE),"")</f>
        <v>74443.322033898003</v>
      </c>
      <c r="S86" s="42">
        <f t="shared" si="20"/>
        <v>0.99549747229923946</v>
      </c>
      <c r="T86" s="28">
        <f t="shared" si="21"/>
        <v>3.2986407325257352E-3</v>
      </c>
      <c r="U86" s="4">
        <f>_xlfn.IFNA(VLOOKUP(A86,[1]Other!$A$8:$I$86,4,FALSE),"")</f>
        <v>58</v>
      </c>
      <c r="V86" s="5">
        <f>_xlfn.IFNA(VLOOKUP(A86,[1]Other!$A$8:$I$86,8,FALSE),"")</f>
        <v>72425.775862069</v>
      </c>
      <c r="W86" s="29">
        <f t="shared" si="22"/>
        <v>0.96851772368742683</v>
      </c>
      <c r="Y86" s="7" t="str">
        <f t="shared" si="23"/>
        <v/>
      </c>
      <c r="Z86" s="7" t="str">
        <f t="shared" si="24"/>
        <v/>
      </c>
      <c r="AA86" s="7">
        <f t="shared" si="25"/>
        <v>1.8221999999999999E-3</v>
      </c>
      <c r="AB86" s="7">
        <f t="shared" si="26"/>
        <v>1.9534000000000001E-3</v>
      </c>
      <c r="AC86" s="7">
        <f t="shared" si="27"/>
        <v>3.1947999999999998E-3</v>
      </c>
    </row>
    <row r="87" spans="1:29" ht="27" x14ac:dyDescent="0.3">
      <c r="A87" s="45" t="s">
        <v>92</v>
      </c>
      <c r="B87" s="36">
        <f>[1]White!D85</f>
        <v>629</v>
      </c>
      <c r="C87" s="37">
        <f>[1]White!H85</f>
        <v>48960.761526232003</v>
      </c>
      <c r="D87" s="28" t="str">
        <f t="shared" si="15"/>
        <v/>
      </c>
      <c r="E87" s="4" t="str">
        <f>_xlfn.IFNA(VLOOKUP(A87,[1]AIAN!$A$8:$I$67,4,FALSE),"")</f>
        <v/>
      </c>
      <c r="F87" s="5" t="str">
        <f>_xlfn.IFNA(VLOOKUP(A87,[1]AIAN!$A$8:$I$67,8,FALSE),"")</f>
        <v/>
      </c>
      <c r="G87" s="29" t="str">
        <f t="shared" si="28"/>
        <v/>
      </c>
      <c r="H87" s="23" t="str">
        <f t="shared" si="16"/>
        <v/>
      </c>
      <c r="I87" s="4" t="str">
        <f>_xlfn.IFNA(VLOOKUP(A87,[1]ANHPI!$A$8:$I$145,4,FALSE),"")</f>
        <v/>
      </c>
      <c r="J87" s="5" t="str">
        <f>_xlfn.IFNA(VLOOKUP(A87,[1]ANHPI!$A$8:$I$145,8,FALSE),"")</f>
        <v/>
      </c>
      <c r="K87" s="42" t="str">
        <f t="shared" si="29"/>
        <v/>
      </c>
      <c r="L87" s="28" t="str">
        <f t="shared" si="17"/>
        <v/>
      </c>
      <c r="M87" s="4" t="str">
        <f>_xlfn.IFNA(VLOOKUP(A87,[1]Black!$A$8:$I$211,4,FALSE),"")</f>
        <v/>
      </c>
      <c r="N87" s="5" t="str">
        <f>_xlfn.IFNA(VLOOKUP(A87,[1]Black!$A$8:$I$211,8,FALSE),"")</f>
        <v/>
      </c>
      <c r="O87" s="42" t="str">
        <f t="shared" si="18"/>
        <v/>
      </c>
      <c r="P87" s="28" t="str">
        <f t="shared" si="19"/>
        <v/>
      </c>
      <c r="Q87" s="4" t="str">
        <f>_xlfn.IFNA(VLOOKUP(A87,'[1]H-L'!$A$8:$I$163,4,FALSE),"")</f>
        <v/>
      </c>
      <c r="R87" s="5" t="str">
        <f>_xlfn.IFNA(VLOOKUP(A87,'[1]H-L'!$A$8:$I$163,8,FALSE),"")</f>
        <v/>
      </c>
      <c r="S87" s="42" t="str">
        <f t="shared" si="20"/>
        <v/>
      </c>
      <c r="T87" s="28" t="str">
        <f t="shared" si="21"/>
        <v/>
      </c>
      <c r="U87" s="4" t="str">
        <f>_xlfn.IFNA(VLOOKUP(A87,[1]Other!$A$8:$I$86,4,FALSE),"")</f>
        <v/>
      </c>
      <c r="V87" s="5" t="str">
        <f>_xlfn.IFNA(VLOOKUP(A87,[1]Other!$A$8:$I$86,8,FALSE),"")</f>
        <v/>
      </c>
      <c r="W87" s="29" t="str">
        <f t="shared" si="22"/>
        <v/>
      </c>
      <c r="Y87" s="7" t="str">
        <f t="shared" si="23"/>
        <v/>
      </c>
      <c r="Z87" s="7" t="str">
        <f t="shared" si="24"/>
        <v/>
      </c>
      <c r="AA87" s="7" t="str">
        <f t="shared" si="25"/>
        <v/>
      </c>
      <c r="AB87" s="7" t="str">
        <f t="shared" si="26"/>
        <v/>
      </c>
      <c r="AC87" s="7" t="str">
        <f t="shared" si="27"/>
        <v/>
      </c>
    </row>
    <row r="88" spans="1:29" x14ac:dyDescent="0.3">
      <c r="A88" s="45" t="s">
        <v>93</v>
      </c>
      <c r="B88" s="36">
        <f>[1]White!D86</f>
        <v>1185</v>
      </c>
      <c r="C88" s="37">
        <f>[1]White!H86</f>
        <v>77973.951858108005</v>
      </c>
      <c r="D88" s="28" t="str">
        <f t="shared" si="15"/>
        <v/>
      </c>
      <c r="E88" s="4" t="str">
        <f>_xlfn.IFNA(VLOOKUP(A88,[1]AIAN!$A$8:$I$67,4,FALSE),"")</f>
        <v/>
      </c>
      <c r="F88" s="5" t="str">
        <f>_xlfn.IFNA(VLOOKUP(A88,[1]AIAN!$A$8:$I$67,8,FALSE),"")</f>
        <v/>
      </c>
      <c r="G88" s="29" t="str">
        <f t="shared" si="28"/>
        <v/>
      </c>
      <c r="H88" s="23" t="str">
        <f t="shared" si="16"/>
        <v/>
      </c>
      <c r="I88" s="4" t="str">
        <f>_xlfn.IFNA(VLOOKUP(A88,[1]ANHPI!$A$8:$I$145,4,FALSE),"")</f>
        <v/>
      </c>
      <c r="J88" s="5" t="str">
        <f>_xlfn.IFNA(VLOOKUP(A88,[1]ANHPI!$A$8:$I$145,8,FALSE),"")</f>
        <v/>
      </c>
      <c r="K88" s="42" t="str">
        <f t="shared" si="29"/>
        <v/>
      </c>
      <c r="L88" s="28" t="str">
        <f t="shared" si="17"/>
        <v/>
      </c>
      <c r="M88" s="4" t="str">
        <f>_xlfn.IFNA(VLOOKUP(A88,[1]Black!$A$8:$I$211,4,FALSE),"")</f>
        <v/>
      </c>
      <c r="N88" s="5" t="str">
        <f>_xlfn.IFNA(VLOOKUP(A88,[1]Black!$A$8:$I$211,8,FALSE),"")</f>
        <v/>
      </c>
      <c r="O88" s="42" t="str">
        <f t="shared" si="18"/>
        <v/>
      </c>
      <c r="P88" s="28" t="str">
        <f t="shared" si="19"/>
        <v/>
      </c>
      <c r="Q88" s="4" t="str">
        <f>_xlfn.IFNA(VLOOKUP(A88,'[1]H-L'!$A$8:$I$163,4,FALSE),"")</f>
        <v/>
      </c>
      <c r="R88" s="5" t="str">
        <f>_xlfn.IFNA(VLOOKUP(A88,'[1]H-L'!$A$8:$I$163,8,FALSE),"")</f>
        <v/>
      </c>
      <c r="S88" s="42" t="str">
        <f t="shared" si="20"/>
        <v/>
      </c>
      <c r="T88" s="28" t="str">
        <f t="shared" si="21"/>
        <v/>
      </c>
      <c r="U88" s="4" t="str">
        <f>_xlfn.IFNA(VLOOKUP(A88,[1]Other!$A$8:$I$86,4,FALSE),"")</f>
        <v/>
      </c>
      <c r="V88" s="5" t="str">
        <f>_xlfn.IFNA(VLOOKUP(A88,[1]Other!$A$8:$I$86,8,FALSE),"")</f>
        <v/>
      </c>
      <c r="W88" s="29" t="str">
        <f t="shared" si="22"/>
        <v/>
      </c>
      <c r="Y88" s="7" t="str">
        <f t="shared" si="23"/>
        <v/>
      </c>
      <c r="Z88" s="7" t="str">
        <f t="shared" si="24"/>
        <v/>
      </c>
      <c r="AA88" s="7" t="str">
        <f t="shared" si="25"/>
        <v/>
      </c>
      <c r="AB88" s="7" t="str">
        <f t="shared" si="26"/>
        <v/>
      </c>
      <c r="AC88" s="7" t="str">
        <f t="shared" si="27"/>
        <v/>
      </c>
    </row>
    <row r="89" spans="1:29" x14ac:dyDescent="0.3">
      <c r="A89" s="45" t="s">
        <v>94</v>
      </c>
      <c r="B89" s="36">
        <f>[1]White!D87</f>
        <v>4092</v>
      </c>
      <c r="C89" s="37">
        <f>[1]White!H87</f>
        <v>54901.238875306</v>
      </c>
      <c r="D89" s="28">
        <f t="shared" si="15"/>
        <v>3.0701293239407002E-2</v>
      </c>
      <c r="E89" s="4">
        <f>_xlfn.IFNA(VLOOKUP(A89,[1]AIAN!$A$8:$I$67,4,FALSE),"")</f>
        <v>292</v>
      </c>
      <c r="F89" s="5">
        <f>_xlfn.IFNA(VLOOKUP(A89,[1]AIAN!$A$8:$I$67,8,FALSE),"")</f>
        <v>56542.821917808003</v>
      </c>
      <c r="G89" s="29">
        <f t="shared" si="28"/>
        <v>1.0299006557252821</v>
      </c>
      <c r="H89" s="23" t="str">
        <f t="shared" si="16"/>
        <v/>
      </c>
      <c r="I89" s="4" t="str">
        <f>_xlfn.IFNA(VLOOKUP(A89,[1]ANHPI!$A$8:$I$145,4,FALSE),"")</f>
        <v/>
      </c>
      <c r="J89" s="5" t="str">
        <f>_xlfn.IFNA(VLOOKUP(A89,[1]ANHPI!$A$8:$I$145,8,FALSE),"")</f>
        <v/>
      </c>
      <c r="K89" s="42" t="str">
        <f t="shared" si="29"/>
        <v/>
      </c>
      <c r="L89" s="28">
        <f t="shared" si="17"/>
        <v>9.6564469270022562E-4</v>
      </c>
      <c r="M89" s="4">
        <f>_xlfn.IFNA(VLOOKUP(A89,[1]Black!$A$8:$I$211,4,FALSE),"")</f>
        <v>116</v>
      </c>
      <c r="N89" s="5">
        <f>_xlfn.IFNA(VLOOKUP(A89,[1]Black!$A$8:$I$211,8,FALSE),"")</f>
        <v>53711.172413793</v>
      </c>
      <c r="O89" s="42">
        <f t="shared" si="18"/>
        <v>0.97832350442553895</v>
      </c>
      <c r="P89" s="28">
        <f t="shared" si="19"/>
        <v>8.2147133164826389E-3</v>
      </c>
      <c r="Q89" s="4">
        <f>_xlfn.IFNA(VLOOKUP(A89,'[1]H-L'!$A$8:$I$163,4,FALSE),"")</f>
        <v>741</v>
      </c>
      <c r="R89" s="5">
        <f>_xlfn.IFNA(VLOOKUP(A89,'[1]H-L'!$A$8:$I$163,8,FALSE),"")</f>
        <v>52677.713900135001</v>
      </c>
      <c r="S89" s="42">
        <f t="shared" si="20"/>
        <v>0.95949954826663997</v>
      </c>
      <c r="T89" s="28">
        <f t="shared" si="21"/>
        <v>1.0294034010123415E-2</v>
      </c>
      <c r="U89" s="4">
        <f>_xlfn.IFNA(VLOOKUP(A89,[1]Other!$A$8:$I$86,4,FALSE),"")</f>
        <v>181</v>
      </c>
      <c r="V89" s="5">
        <f>_xlfn.IFNA(VLOOKUP(A89,[1]Other!$A$8:$I$86,8,FALSE),"")</f>
        <v>50789.187845303997</v>
      </c>
      <c r="W89" s="29">
        <f t="shared" si="22"/>
        <v>0.92510094281585398</v>
      </c>
      <c r="Y89" s="7">
        <f t="shared" si="23"/>
        <v>3.1619300000000003E-2</v>
      </c>
      <c r="Z89" s="7" t="str">
        <f t="shared" si="24"/>
        <v/>
      </c>
      <c r="AA89" s="7">
        <f t="shared" si="25"/>
        <v>9.4470000000000003E-4</v>
      </c>
      <c r="AB89" s="7">
        <f t="shared" si="26"/>
        <v>7.8820000000000001E-3</v>
      </c>
      <c r="AC89" s="7">
        <f t="shared" si="27"/>
        <v>9.5230000000000002E-3</v>
      </c>
    </row>
    <row r="90" spans="1:29" x14ac:dyDescent="0.3">
      <c r="A90" s="45" t="s">
        <v>95</v>
      </c>
      <c r="B90" s="36">
        <f>[1]White!D88</f>
        <v>448</v>
      </c>
      <c r="C90" s="37">
        <f>[1]White!H88</f>
        <v>96445.225446429002</v>
      </c>
      <c r="D90" s="28" t="str">
        <f t="shared" si="15"/>
        <v/>
      </c>
      <c r="E90" s="4" t="str">
        <f>_xlfn.IFNA(VLOOKUP(A90,[1]AIAN!$A$8:$I$67,4,FALSE),"")</f>
        <v/>
      </c>
      <c r="F90" s="5" t="str">
        <f>_xlfn.IFNA(VLOOKUP(A90,[1]AIAN!$A$8:$I$67,8,FALSE),"")</f>
        <v/>
      </c>
      <c r="G90" s="29" t="str">
        <f t="shared" si="28"/>
        <v/>
      </c>
      <c r="H90" s="23" t="str">
        <f t="shared" si="16"/>
        <v/>
      </c>
      <c r="I90" s="4" t="str">
        <f>_xlfn.IFNA(VLOOKUP(A90,[1]ANHPI!$A$8:$I$145,4,FALSE),"")</f>
        <v/>
      </c>
      <c r="J90" s="5" t="str">
        <f>_xlfn.IFNA(VLOOKUP(A90,[1]ANHPI!$A$8:$I$145,8,FALSE),"")</f>
        <v/>
      </c>
      <c r="K90" s="42" t="str">
        <f t="shared" si="29"/>
        <v/>
      </c>
      <c r="L90" s="28" t="str">
        <f t="shared" si="17"/>
        <v/>
      </c>
      <c r="M90" s="4" t="str">
        <f>_xlfn.IFNA(VLOOKUP(A90,[1]Black!$A$8:$I$211,4,FALSE),"")</f>
        <v/>
      </c>
      <c r="N90" s="5" t="str">
        <f>_xlfn.IFNA(VLOOKUP(A90,[1]Black!$A$8:$I$211,8,FALSE),"")</f>
        <v/>
      </c>
      <c r="O90" s="42" t="str">
        <f t="shared" si="18"/>
        <v/>
      </c>
      <c r="P90" s="28" t="str">
        <f t="shared" si="19"/>
        <v/>
      </c>
      <c r="Q90" s="4" t="str">
        <f>_xlfn.IFNA(VLOOKUP(A90,'[1]H-L'!$A$8:$I$163,4,FALSE),"")</f>
        <v/>
      </c>
      <c r="R90" s="5" t="str">
        <f>_xlfn.IFNA(VLOOKUP(A90,'[1]H-L'!$A$8:$I$163,8,FALSE),"")</f>
        <v/>
      </c>
      <c r="S90" s="42" t="str">
        <f t="shared" si="20"/>
        <v/>
      </c>
      <c r="T90" s="28" t="str">
        <f t="shared" si="21"/>
        <v/>
      </c>
      <c r="U90" s="4" t="str">
        <f>_xlfn.IFNA(VLOOKUP(A90,[1]Other!$A$8:$I$86,4,FALSE),"")</f>
        <v/>
      </c>
      <c r="V90" s="5" t="str">
        <f>_xlfn.IFNA(VLOOKUP(A90,[1]Other!$A$8:$I$86,8,FALSE),"")</f>
        <v/>
      </c>
      <c r="W90" s="29" t="str">
        <f t="shared" si="22"/>
        <v/>
      </c>
      <c r="Y90" s="7" t="str">
        <f t="shared" si="23"/>
        <v/>
      </c>
      <c r="Z90" s="7" t="str">
        <f t="shared" si="24"/>
        <v/>
      </c>
      <c r="AA90" s="7" t="str">
        <f t="shared" si="25"/>
        <v/>
      </c>
      <c r="AB90" s="7" t="str">
        <f t="shared" si="26"/>
        <v/>
      </c>
      <c r="AC90" s="7" t="str">
        <f t="shared" si="27"/>
        <v/>
      </c>
    </row>
    <row r="91" spans="1:29" x14ac:dyDescent="0.3">
      <c r="A91" s="45" t="s">
        <v>96</v>
      </c>
      <c r="B91" s="36">
        <f>[1]White!D89</f>
        <v>129</v>
      </c>
      <c r="C91" s="37">
        <f>[1]White!H89</f>
        <v>101170.06201550399</v>
      </c>
      <c r="D91" s="28" t="str">
        <f t="shared" si="15"/>
        <v/>
      </c>
      <c r="E91" s="4" t="str">
        <f>_xlfn.IFNA(VLOOKUP(A91,[1]AIAN!$A$8:$I$67,4,FALSE),"")</f>
        <v/>
      </c>
      <c r="F91" s="5" t="str">
        <f>_xlfn.IFNA(VLOOKUP(A91,[1]AIAN!$A$8:$I$67,8,FALSE),"")</f>
        <v/>
      </c>
      <c r="G91" s="29" t="str">
        <f t="shared" si="28"/>
        <v/>
      </c>
      <c r="H91" s="23" t="str">
        <f t="shared" si="16"/>
        <v/>
      </c>
      <c r="I91" s="4" t="str">
        <f>_xlfn.IFNA(VLOOKUP(A91,[1]ANHPI!$A$8:$I$145,4,FALSE),"")</f>
        <v/>
      </c>
      <c r="J91" s="5" t="str">
        <f>_xlfn.IFNA(VLOOKUP(A91,[1]ANHPI!$A$8:$I$145,8,FALSE),"")</f>
        <v/>
      </c>
      <c r="K91" s="42" t="str">
        <f t="shared" si="29"/>
        <v/>
      </c>
      <c r="L91" s="28" t="str">
        <f t="shared" si="17"/>
        <v/>
      </c>
      <c r="M91" s="4" t="str">
        <f>_xlfn.IFNA(VLOOKUP(A91,[1]Black!$A$8:$I$211,4,FALSE),"")</f>
        <v/>
      </c>
      <c r="N91" s="5" t="str">
        <f>_xlfn.IFNA(VLOOKUP(A91,[1]Black!$A$8:$I$211,8,FALSE),"")</f>
        <v/>
      </c>
      <c r="O91" s="42" t="str">
        <f t="shared" si="18"/>
        <v/>
      </c>
      <c r="P91" s="28" t="str">
        <f t="shared" si="19"/>
        <v/>
      </c>
      <c r="Q91" s="4" t="str">
        <f>_xlfn.IFNA(VLOOKUP(A91,'[1]H-L'!$A$8:$I$163,4,FALSE),"")</f>
        <v/>
      </c>
      <c r="R91" s="5" t="str">
        <f>_xlfn.IFNA(VLOOKUP(A91,'[1]H-L'!$A$8:$I$163,8,FALSE),"")</f>
        <v/>
      </c>
      <c r="S91" s="42" t="str">
        <f t="shared" si="20"/>
        <v/>
      </c>
      <c r="T91" s="28" t="str">
        <f t="shared" si="21"/>
        <v/>
      </c>
      <c r="U91" s="4" t="str">
        <f>_xlfn.IFNA(VLOOKUP(A91,[1]Other!$A$8:$I$86,4,FALSE),"")</f>
        <v/>
      </c>
      <c r="V91" s="5" t="str">
        <f>_xlfn.IFNA(VLOOKUP(A91,[1]Other!$A$8:$I$86,8,FALSE),"")</f>
        <v/>
      </c>
      <c r="W91" s="29" t="str">
        <f t="shared" si="22"/>
        <v/>
      </c>
      <c r="Y91" s="7" t="str">
        <f t="shared" si="23"/>
        <v/>
      </c>
      <c r="Z91" s="7" t="str">
        <f t="shared" si="24"/>
        <v/>
      </c>
      <c r="AA91" s="7" t="str">
        <f t="shared" si="25"/>
        <v/>
      </c>
      <c r="AB91" s="7" t="str">
        <f t="shared" si="26"/>
        <v/>
      </c>
      <c r="AC91" s="7" t="str">
        <f t="shared" si="27"/>
        <v/>
      </c>
    </row>
    <row r="92" spans="1:29" ht="27" x14ac:dyDescent="0.3">
      <c r="A92" s="45" t="s">
        <v>97</v>
      </c>
      <c r="B92" s="36">
        <f>[1]White!D90</f>
        <v>210</v>
      </c>
      <c r="C92" s="37">
        <f>[1]White!H90</f>
        <v>141595.24285714299</v>
      </c>
      <c r="D92" s="28" t="str">
        <f t="shared" si="15"/>
        <v/>
      </c>
      <c r="E92" s="4" t="str">
        <f>_xlfn.IFNA(VLOOKUP(A92,[1]AIAN!$A$8:$I$67,4,FALSE),"")</f>
        <v/>
      </c>
      <c r="F92" s="5" t="str">
        <f>_xlfn.IFNA(VLOOKUP(A92,[1]AIAN!$A$8:$I$67,8,FALSE),"")</f>
        <v/>
      </c>
      <c r="G92" s="29" t="str">
        <f t="shared" si="28"/>
        <v/>
      </c>
      <c r="H92" s="23" t="str">
        <f t="shared" si="16"/>
        <v/>
      </c>
      <c r="I92" s="4" t="str">
        <f>_xlfn.IFNA(VLOOKUP(A92,[1]ANHPI!$A$8:$I$145,4,FALSE),"")</f>
        <v/>
      </c>
      <c r="J92" s="5" t="str">
        <f>_xlfn.IFNA(VLOOKUP(A92,[1]ANHPI!$A$8:$I$145,8,FALSE),"")</f>
        <v/>
      </c>
      <c r="K92" s="42" t="str">
        <f t="shared" si="29"/>
        <v/>
      </c>
      <c r="L92" s="28" t="str">
        <f t="shared" si="17"/>
        <v/>
      </c>
      <c r="M92" s="4" t="str">
        <f>_xlfn.IFNA(VLOOKUP(A92,[1]Black!$A$8:$I$211,4,FALSE),"")</f>
        <v/>
      </c>
      <c r="N92" s="5" t="str">
        <f>_xlfn.IFNA(VLOOKUP(A92,[1]Black!$A$8:$I$211,8,FALSE),"")</f>
        <v/>
      </c>
      <c r="O92" s="42" t="str">
        <f t="shared" si="18"/>
        <v/>
      </c>
      <c r="P92" s="28" t="str">
        <f t="shared" si="19"/>
        <v/>
      </c>
      <c r="Q92" s="4" t="str">
        <f>_xlfn.IFNA(VLOOKUP(A92,'[1]H-L'!$A$8:$I$163,4,FALSE),"")</f>
        <v/>
      </c>
      <c r="R92" s="5" t="str">
        <f>_xlfn.IFNA(VLOOKUP(A92,'[1]H-L'!$A$8:$I$163,8,FALSE),"")</f>
        <v/>
      </c>
      <c r="S92" s="42" t="str">
        <f t="shared" si="20"/>
        <v/>
      </c>
      <c r="T92" s="28" t="str">
        <f t="shared" si="21"/>
        <v/>
      </c>
      <c r="U92" s="4" t="str">
        <f>_xlfn.IFNA(VLOOKUP(A92,[1]Other!$A$8:$I$86,4,FALSE),"")</f>
        <v/>
      </c>
      <c r="V92" s="5" t="str">
        <f>_xlfn.IFNA(VLOOKUP(A92,[1]Other!$A$8:$I$86,8,FALSE),"")</f>
        <v/>
      </c>
      <c r="W92" s="29" t="str">
        <f t="shared" si="22"/>
        <v/>
      </c>
      <c r="Y92" s="7" t="str">
        <f t="shared" si="23"/>
        <v/>
      </c>
      <c r="Z92" s="7" t="str">
        <f t="shared" si="24"/>
        <v/>
      </c>
      <c r="AA92" s="7" t="str">
        <f t="shared" si="25"/>
        <v/>
      </c>
      <c r="AB92" s="7" t="str">
        <f t="shared" si="26"/>
        <v/>
      </c>
      <c r="AC92" s="7" t="str">
        <f t="shared" si="27"/>
        <v/>
      </c>
    </row>
    <row r="93" spans="1:29" x14ac:dyDescent="0.3">
      <c r="A93" s="45" t="s">
        <v>98</v>
      </c>
      <c r="B93" s="36">
        <f>[1]White!D91</f>
        <v>1203</v>
      </c>
      <c r="C93" s="37">
        <f>[1]White!H91</f>
        <v>101981.457190357</v>
      </c>
      <c r="D93" s="28" t="str">
        <f t="shared" si="15"/>
        <v/>
      </c>
      <c r="E93" s="4" t="str">
        <f>_xlfn.IFNA(VLOOKUP(A93,[1]AIAN!$A$8:$I$67,4,FALSE),"")</f>
        <v/>
      </c>
      <c r="F93" s="5" t="str">
        <f>_xlfn.IFNA(VLOOKUP(A93,[1]AIAN!$A$8:$I$67,8,FALSE),"")</f>
        <v/>
      </c>
      <c r="G93" s="29" t="str">
        <f t="shared" si="28"/>
        <v/>
      </c>
      <c r="H93" s="23" t="str">
        <f t="shared" si="16"/>
        <v/>
      </c>
      <c r="I93" s="4" t="str">
        <f>_xlfn.IFNA(VLOOKUP(A93,[1]ANHPI!$A$8:$I$145,4,FALSE),"")</f>
        <v/>
      </c>
      <c r="J93" s="5" t="str">
        <f>_xlfn.IFNA(VLOOKUP(A93,[1]ANHPI!$A$8:$I$145,8,FALSE),"")</f>
        <v/>
      </c>
      <c r="K93" s="42" t="str">
        <f t="shared" si="29"/>
        <v/>
      </c>
      <c r="L93" s="28" t="str">
        <f t="shared" si="17"/>
        <v/>
      </c>
      <c r="M93" s="4" t="str">
        <f>_xlfn.IFNA(VLOOKUP(A93,[1]Black!$A$8:$I$211,4,FALSE),"")</f>
        <v/>
      </c>
      <c r="N93" s="5" t="str">
        <f>_xlfn.IFNA(VLOOKUP(A93,[1]Black!$A$8:$I$211,8,FALSE),"")</f>
        <v/>
      </c>
      <c r="O93" s="42" t="str">
        <f t="shared" si="18"/>
        <v/>
      </c>
      <c r="P93" s="28" t="str">
        <f t="shared" si="19"/>
        <v/>
      </c>
      <c r="Q93" s="4" t="str">
        <f>_xlfn.IFNA(VLOOKUP(A93,'[1]H-L'!$A$8:$I$163,4,FALSE),"")</f>
        <v/>
      </c>
      <c r="R93" s="5" t="str">
        <f>_xlfn.IFNA(VLOOKUP(A93,'[1]H-L'!$A$8:$I$163,8,FALSE),"")</f>
        <v/>
      </c>
      <c r="S93" s="42" t="str">
        <f t="shared" si="20"/>
        <v/>
      </c>
      <c r="T93" s="28" t="str">
        <f t="shared" si="21"/>
        <v/>
      </c>
      <c r="U93" s="4" t="str">
        <f>_xlfn.IFNA(VLOOKUP(A93,[1]Other!$A$8:$I$86,4,FALSE),"")</f>
        <v/>
      </c>
      <c r="V93" s="5" t="str">
        <f>_xlfn.IFNA(VLOOKUP(A93,[1]Other!$A$8:$I$86,8,FALSE),"")</f>
        <v/>
      </c>
      <c r="W93" s="29" t="str">
        <f t="shared" si="22"/>
        <v/>
      </c>
      <c r="Y93" s="7" t="str">
        <f t="shared" si="23"/>
        <v/>
      </c>
      <c r="Z93" s="7" t="str">
        <f t="shared" si="24"/>
        <v/>
      </c>
      <c r="AA93" s="7" t="str">
        <f t="shared" si="25"/>
        <v/>
      </c>
      <c r="AB93" s="7" t="str">
        <f t="shared" si="26"/>
        <v/>
      </c>
      <c r="AC93" s="7" t="str">
        <f t="shared" si="27"/>
        <v/>
      </c>
    </row>
    <row r="94" spans="1:29" ht="27" x14ac:dyDescent="0.3">
      <c r="A94" s="45" t="s">
        <v>99</v>
      </c>
      <c r="B94" s="36">
        <f>[1]White!D92</f>
        <v>306</v>
      </c>
      <c r="C94" s="37">
        <f>[1]White!H92</f>
        <v>100524.539215686</v>
      </c>
      <c r="D94" s="28" t="str">
        <f t="shared" si="15"/>
        <v/>
      </c>
      <c r="E94" s="4" t="str">
        <f>_xlfn.IFNA(VLOOKUP(A94,[1]AIAN!$A$8:$I$67,4,FALSE),"")</f>
        <v/>
      </c>
      <c r="F94" s="5" t="str">
        <f>_xlfn.IFNA(VLOOKUP(A94,[1]AIAN!$A$8:$I$67,8,FALSE),"")</f>
        <v/>
      </c>
      <c r="G94" s="29" t="str">
        <f t="shared" si="28"/>
        <v/>
      </c>
      <c r="H94" s="23" t="str">
        <f t="shared" si="16"/>
        <v/>
      </c>
      <c r="I94" s="4" t="str">
        <f>_xlfn.IFNA(VLOOKUP(A94,[1]ANHPI!$A$8:$I$145,4,FALSE),"")</f>
        <v/>
      </c>
      <c r="J94" s="5" t="str">
        <f>_xlfn.IFNA(VLOOKUP(A94,[1]ANHPI!$A$8:$I$145,8,FALSE),"")</f>
        <v/>
      </c>
      <c r="K94" s="42" t="str">
        <f t="shared" si="29"/>
        <v/>
      </c>
      <c r="L94" s="28" t="str">
        <f t="shared" si="17"/>
        <v/>
      </c>
      <c r="M94" s="4" t="str">
        <f>_xlfn.IFNA(VLOOKUP(A94,[1]Black!$A$8:$I$211,4,FALSE),"")</f>
        <v/>
      </c>
      <c r="N94" s="5" t="str">
        <f>_xlfn.IFNA(VLOOKUP(A94,[1]Black!$A$8:$I$211,8,FALSE),"")</f>
        <v/>
      </c>
      <c r="O94" s="42" t="str">
        <f t="shared" si="18"/>
        <v/>
      </c>
      <c r="P94" s="28" t="str">
        <f t="shared" si="19"/>
        <v/>
      </c>
      <c r="Q94" s="4" t="str">
        <f>_xlfn.IFNA(VLOOKUP(A94,'[1]H-L'!$A$8:$I$163,4,FALSE),"")</f>
        <v/>
      </c>
      <c r="R94" s="5" t="str">
        <f>_xlfn.IFNA(VLOOKUP(A94,'[1]H-L'!$A$8:$I$163,8,FALSE),"")</f>
        <v/>
      </c>
      <c r="S94" s="42" t="str">
        <f t="shared" si="20"/>
        <v/>
      </c>
      <c r="T94" s="28" t="str">
        <f t="shared" si="21"/>
        <v/>
      </c>
      <c r="U94" s="4" t="str">
        <f>_xlfn.IFNA(VLOOKUP(A94,[1]Other!$A$8:$I$86,4,FALSE),"")</f>
        <v/>
      </c>
      <c r="V94" s="5" t="str">
        <f>_xlfn.IFNA(VLOOKUP(A94,[1]Other!$A$8:$I$86,8,FALSE),"")</f>
        <v/>
      </c>
      <c r="W94" s="29" t="str">
        <f t="shared" si="22"/>
        <v/>
      </c>
      <c r="Y94" s="7" t="str">
        <f t="shared" si="23"/>
        <v/>
      </c>
      <c r="Z94" s="7" t="str">
        <f t="shared" si="24"/>
        <v/>
      </c>
      <c r="AA94" s="7" t="str">
        <f t="shared" si="25"/>
        <v/>
      </c>
      <c r="AB94" s="7" t="str">
        <f t="shared" si="26"/>
        <v/>
      </c>
      <c r="AC94" s="7" t="str">
        <f t="shared" si="27"/>
        <v/>
      </c>
    </row>
    <row r="95" spans="1:29" x14ac:dyDescent="0.3">
      <c r="A95" s="45" t="s">
        <v>100</v>
      </c>
      <c r="B95" s="36">
        <f>[1]White!D93</f>
        <v>1146</v>
      </c>
      <c r="C95" s="37">
        <f>[1]White!H93</f>
        <v>89397.103930130994</v>
      </c>
      <c r="D95" s="28" t="str">
        <f t="shared" si="15"/>
        <v/>
      </c>
      <c r="E95" s="4" t="str">
        <f>_xlfn.IFNA(VLOOKUP(A95,[1]AIAN!$A$8:$I$67,4,FALSE),"")</f>
        <v/>
      </c>
      <c r="F95" s="5" t="str">
        <f>_xlfn.IFNA(VLOOKUP(A95,[1]AIAN!$A$8:$I$67,8,FALSE),"")</f>
        <v/>
      </c>
      <c r="G95" s="29" t="str">
        <f t="shared" si="28"/>
        <v/>
      </c>
      <c r="H95" s="23" t="str">
        <f t="shared" si="16"/>
        <v/>
      </c>
      <c r="I95" s="4" t="str">
        <f>_xlfn.IFNA(VLOOKUP(A95,[1]ANHPI!$A$8:$I$145,4,FALSE),"")</f>
        <v/>
      </c>
      <c r="J95" s="5" t="str">
        <f>_xlfn.IFNA(VLOOKUP(A95,[1]ANHPI!$A$8:$I$145,8,FALSE),"")</f>
        <v/>
      </c>
      <c r="K95" s="42" t="str">
        <f t="shared" si="29"/>
        <v/>
      </c>
      <c r="L95" s="28" t="str">
        <f t="shared" si="17"/>
        <v/>
      </c>
      <c r="M95" s="4" t="str">
        <f>_xlfn.IFNA(VLOOKUP(A95,[1]Black!$A$8:$I$211,4,FALSE),"")</f>
        <v/>
      </c>
      <c r="N95" s="5" t="str">
        <f>_xlfn.IFNA(VLOOKUP(A95,[1]Black!$A$8:$I$211,8,FALSE),"")</f>
        <v/>
      </c>
      <c r="O95" s="42" t="str">
        <f t="shared" si="18"/>
        <v/>
      </c>
      <c r="P95" s="28" t="str">
        <f t="shared" si="19"/>
        <v/>
      </c>
      <c r="Q95" s="4" t="str">
        <f>_xlfn.IFNA(VLOOKUP(A95,'[1]H-L'!$A$8:$I$163,4,FALSE),"")</f>
        <v/>
      </c>
      <c r="R95" s="5" t="str">
        <f>_xlfn.IFNA(VLOOKUP(A95,'[1]H-L'!$A$8:$I$163,8,FALSE),"")</f>
        <v/>
      </c>
      <c r="S95" s="42" t="str">
        <f t="shared" si="20"/>
        <v/>
      </c>
      <c r="T95" s="28" t="str">
        <f t="shared" si="21"/>
        <v/>
      </c>
      <c r="U95" s="4" t="str">
        <f>_xlfn.IFNA(VLOOKUP(A95,[1]Other!$A$8:$I$86,4,FALSE),"")</f>
        <v/>
      </c>
      <c r="V95" s="5" t="str">
        <f>_xlfn.IFNA(VLOOKUP(A95,[1]Other!$A$8:$I$86,8,FALSE),"")</f>
        <v/>
      </c>
      <c r="W95" s="29" t="str">
        <f t="shared" si="22"/>
        <v/>
      </c>
      <c r="Y95" s="7" t="str">
        <f t="shared" si="23"/>
        <v/>
      </c>
      <c r="Z95" s="7" t="str">
        <f t="shared" si="24"/>
        <v/>
      </c>
      <c r="AA95" s="7" t="str">
        <f t="shared" si="25"/>
        <v/>
      </c>
      <c r="AB95" s="7" t="str">
        <f t="shared" si="26"/>
        <v/>
      </c>
      <c r="AC95" s="7" t="str">
        <f t="shared" si="27"/>
        <v/>
      </c>
    </row>
    <row r="96" spans="1:29" ht="27" x14ac:dyDescent="0.3">
      <c r="A96" s="45" t="s">
        <v>101</v>
      </c>
      <c r="B96" s="36">
        <f>[1]White!D94</f>
        <v>6445</v>
      </c>
      <c r="C96" s="37">
        <f>[1]White!H94</f>
        <v>102273.939149333</v>
      </c>
      <c r="D96" s="28">
        <f t="shared" si="15"/>
        <v>8.7267374618862376E-3</v>
      </c>
      <c r="E96" s="4">
        <f>_xlfn.IFNA(VLOOKUP(A96,[1]AIAN!$A$8:$I$67,4,FALSE),"")</f>
        <v>83</v>
      </c>
      <c r="F96" s="5">
        <f>_xlfn.IFNA(VLOOKUP(A96,[1]AIAN!$A$8:$I$67,8,FALSE),"")</f>
        <v>95238.843373494004</v>
      </c>
      <c r="G96" s="29">
        <f t="shared" si="28"/>
        <v>0.93121321194476669</v>
      </c>
      <c r="H96" s="23">
        <f t="shared" si="16"/>
        <v>1.1615662513972816E-2</v>
      </c>
      <c r="I96" s="4">
        <f>_xlfn.IFNA(VLOOKUP(A96,[1]ANHPI!$A$8:$I$145,4,FALSE),"")</f>
        <v>717</v>
      </c>
      <c r="J96" s="5">
        <f>_xlfn.IFNA(VLOOKUP(A96,[1]ANHPI!$A$8:$I$145,8,FALSE),"")</f>
        <v>98639.476987447997</v>
      </c>
      <c r="K96" s="42">
        <f t="shared" si="29"/>
        <v>0.96446345772818798</v>
      </c>
      <c r="L96" s="28">
        <f t="shared" si="17"/>
        <v>1.5625130070675203E-2</v>
      </c>
      <c r="M96" s="4">
        <f>_xlfn.IFNA(VLOOKUP(A96,[1]Black!$A$8:$I$211,4,FALSE),"")</f>
        <v>1877</v>
      </c>
      <c r="N96" s="5">
        <f>_xlfn.IFNA(VLOOKUP(A96,[1]Black!$A$8:$I$211,8,FALSE),"")</f>
        <v>99259.858817261993</v>
      </c>
      <c r="O96" s="42">
        <f t="shared" si="18"/>
        <v>0.97052934152003212</v>
      </c>
      <c r="P96" s="28">
        <f t="shared" si="19"/>
        <v>9.1459358786750034E-3</v>
      </c>
      <c r="Q96" s="4">
        <f>_xlfn.IFNA(VLOOKUP(A96,'[1]H-L'!$A$8:$I$163,4,FALSE),"")</f>
        <v>825</v>
      </c>
      <c r="R96" s="5">
        <f>_xlfn.IFNA(VLOOKUP(A96,'[1]H-L'!$A$8:$I$163,8,FALSE),"")</f>
        <v>92739.166060606003</v>
      </c>
      <c r="S96" s="42">
        <f t="shared" si="20"/>
        <v>0.90677221227584659</v>
      </c>
      <c r="T96" s="28">
        <f t="shared" si="21"/>
        <v>1.2057100608542343E-2</v>
      </c>
      <c r="U96" s="4">
        <f>_xlfn.IFNA(VLOOKUP(A96,[1]Other!$A$8:$I$86,4,FALSE),"")</f>
        <v>212</v>
      </c>
      <c r="V96" s="5">
        <f>_xlfn.IFNA(VLOOKUP(A96,[1]Other!$A$8:$I$86,8,FALSE),"")</f>
        <v>98882.603773584997</v>
      </c>
      <c r="W96" s="29">
        <f t="shared" si="22"/>
        <v>0.96684066924618772</v>
      </c>
      <c r="Y96" s="7">
        <f t="shared" si="23"/>
        <v>8.1265E-3</v>
      </c>
      <c r="Z96" s="7">
        <f t="shared" si="24"/>
        <v>1.12029E-2</v>
      </c>
      <c r="AA96" s="7">
        <f t="shared" si="25"/>
        <v>1.51646E-2</v>
      </c>
      <c r="AB96" s="7">
        <f t="shared" si="26"/>
        <v>8.2933E-3</v>
      </c>
      <c r="AC96" s="7">
        <f t="shared" si="27"/>
        <v>1.1657300000000001E-2</v>
      </c>
    </row>
    <row r="97" spans="1:29" ht="27" x14ac:dyDescent="0.3">
      <c r="A97" s="45" t="s">
        <v>102</v>
      </c>
      <c r="B97" s="36">
        <f>[1]White!D95</f>
        <v>1022</v>
      </c>
      <c r="C97" s="37">
        <f>[1]White!H95</f>
        <v>50933.118395302998</v>
      </c>
      <c r="D97" s="28">
        <f t="shared" si="15"/>
        <v>3.0491010409000106E-3</v>
      </c>
      <c r="E97" s="4">
        <f>_xlfn.IFNA(VLOOKUP(A97,[1]AIAN!$A$8:$I$67,4,FALSE),"")</f>
        <v>29</v>
      </c>
      <c r="F97" s="5">
        <f>_xlfn.IFNA(VLOOKUP(A97,[1]AIAN!$A$8:$I$67,8,FALSE),"")</f>
        <v>50846.931034483001</v>
      </c>
      <c r="G97" s="29">
        <f t="shared" si="28"/>
        <v>0.99830783263355138</v>
      </c>
      <c r="H97" s="23">
        <f t="shared" si="16"/>
        <v>2.0898472305474103E-3</v>
      </c>
      <c r="I97" s="4">
        <f>_xlfn.IFNA(VLOOKUP(A97,[1]ANHPI!$A$8:$I$145,4,FALSE),"")</f>
        <v>129</v>
      </c>
      <c r="J97" s="5">
        <f>_xlfn.IFNA(VLOOKUP(A97,[1]ANHPI!$A$8:$I$145,8,FALSE),"")</f>
        <v>52535.945736433998</v>
      </c>
      <c r="K97" s="42">
        <f t="shared" si="29"/>
        <v>1.0314692559896119</v>
      </c>
      <c r="L97" s="28">
        <f t="shared" si="17"/>
        <v>3.204941436979197E-3</v>
      </c>
      <c r="M97" s="4">
        <f>_xlfn.IFNA(VLOOKUP(A97,[1]Black!$A$8:$I$211,4,FALSE),"")</f>
        <v>385</v>
      </c>
      <c r="N97" s="5">
        <f>_xlfn.IFNA(VLOOKUP(A97,[1]Black!$A$8:$I$211,8,FALSE),"")</f>
        <v>50329.293506494003</v>
      </c>
      <c r="O97" s="42">
        <f t="shared" si="18"/>
        <v>0.98814474927447837</v>
      </c>
      <c r="P97" s="28">
        <f t="shared" si="19"/>
        <v>2.1395946964657886E-3</v>
      </c>
      <c r="Q97" s="4">
        <f>_xlfn.IFNA(VLOOKUP(A97,'[1]H-L'!$A$8:$I$163,4,FALSE),"")</f>
        <v>193</v>
      </c>
      <c r="R97" s="5">
        <f>_xlfn.IFNA(VLOOKUP(A97,'[1]H-L'!$A$8:$I$163,8,FALSE),"")</f>
        <v>52491.564766839001</v>
      </c>
      <c r="S97" s="42">
        <f t="shared" si="20"/>
        <v>1.0305978981974078</v>
      </c>
      <c r="T97" s="28">
        <f t="shared" si="21"/>
        <v>1.9336859466530171E-3</v>
      </c>
      <c r="U97" s="4">
        <f>_xlfn.IFNA(VLOOKUP(A97,[1]Other!$A$8:$I$86,4,FALSE),"")</f>
        <v>34</v>
      </c>
      <c r="V97" s="5">
        <f>_xlfn.IFNA(VLOOKUP(A97,[1]Other!$A$8:$I$86,8,FALSE),"")</f>
        <v>52467.588235294003</v>
      </c>
      <c r="W97" s="29">
        <f t="shared" si="22"/>
        <v>1.0301271527904821</v>
      </c>
      <c r="Y97" s="7">
        <f t="shared" si="23"/>
        <v>3.0439E-3</v>
      </c>
      <c r="Z97" s="7">
        <f t="shared" si="24"/>
        <v>2.1556000000000001E-3</v>
      </c>
      <c r="AA97" s="7">
        <f t="shared" si="25"/>
        <v>3.1668999999999998E-3</v>
      </c>
      <c r="AB97" s="7">
        <f t="shared" si="26"/>
        <v>2.2051000000000002E-3</v>
      </c>
      <c r="AC97" s="7">
        <f t="shared" si="27"/>
        <v>1.9919E-3</v>
      </c>
    </row>
    <row r="98" spans="1:29" x14ac:dyDescent="0.3">
      <c r="A98" s="45" t="s">
        <v>103</v>
      </c>
      <c r="B98" s="36">
        <f>[1]White!D96</f>
        <v>520</v>
      </c>
      <c r="C98" s="37">
        <f>[1]White!H96</f>
        <v>145357.759615385</v>
      </c>
      <c r="D98" s="28" t="str">
        <f t="shared" si="15"/>
        <v/>
      </c>
      <c r="E98" s="4" t="str">
        <f>_xlfn.IFNA(VLOOKUP(A98,[1]AIAN!$A$8:$I$67,4,FALSE),"")</f>
        <v/>
      </c>
      <c r="F98" s="5" t="str">
        <f>_xlfn.IFNA(VLOOKUP(A98,[1]AIAN!$A$8:$I$67,8,FALSE),"")</f>
        <v/>
      </c>
      <c r="G98" s="29" t="str">
        <f t="shared" si="28"/>
        <v/>
      </c>
      <c r="H98" s="23" t="str">
        <f t="shared" si="16"/>
        <v/>
      </c>
      <c r="I98" s="4" t="str">
        <f>_xlfn.IFNA(VLOOKUP(A98,[1]ANHPI!$A$8:$I$145,4,FALSE),"")</f>
        <v/>
      </c>
      <c r="J98" s="5" t="str">
        <f>_xlfn.IFNA(VLOOKUP(A98,[1]ANHPI!$A$8:$I$145,8,FALSE),"")</f>
        <v/>
      </c>
      <c r="K98" s="42" t="str">
        <f t="shared" si="29"/>
        <v/>
      </c>
      <c r="L98" s="28">
        <f t="shared" si="17"/>
        <v>7.4088256595103517E-4</v>
      </c>
      <c r="M98" s="4">
        <f>_xlfn.IFNA(VLOOKUP(A98,[1]Black!$A$8:$I$211,4,FALSE),"")</f>
        <v>89</v>
      </c>
      <c r="N98" s="5">
        <f>_xlfn.IFNA(VLOOKUP(A98,[1]Black!$A$8:$I$211,8,FALSE),"")</f>
        <v>145398.28089887599</v>
      </c>
      <c r="O98" s="42">
        <f t="shared" si="18"/>
        <v>1.0002787693178419</v>
      </c>
      <c r="P98" s="28" t="str">
        <f t="shared" si="19"/>
        <v/>
      </c>
      <c r="Q98" s="4" t="str">
        <f>_xlfn.IFNA(VLOOKUP(A98,'[1]H-L'!$A$8:$I$163,4,FALSE),"")</f>
        <v/>
      </c>
      <c r="R98" s="5" t="str">
        <f>_xlfn.IFNA(VLOOKUP(A98,'[1]H-L'!$A$8:$I$163,8,FALSE),"")</f>
        <v/>
      </c>
      <c r="S98" s="42" t="str">
        <f t="shared" si="20"/>
        <v/>
      </c>
      <c r="T98" s="28" t="str">
        <f t="shared" si="21"/>
        <v/>
      </c>
      <c r="U98" s="4" t="str">
        <f>_xlfn.IFNA(VLOOKUP(A98,[1]Other!$A$8:$I$86,4,FALSE),"")</f>
        <v/>
      </c>
      <c r="V98" s="5" t="str">
        <f>_xlfn.IFNA(VLOOKUP(A98,[1]Other!$A$8:$I$86,8,FALSE),"")</f>
        <v/>
      </c>
      <c r="W98" s="29" t="str">
        <f t="shared" si="22"/>
        <v/>
      </c>
      <c r="Y98" s="7" t="str">
        <f t="shared" si="23"/>
        <v/>
      </c>
      <c r="Z98" s="7" t="str">
        <f t="shared" si="24"/>
        <v/>
      </c>
      <c r="AA98" s="7">
        <f t="shared" si="25"/>
        <v>7.4109999999999996E-4</v>
      </c>
      <c r="AB98" s="7" t="str">
        <f t="shared" si="26"/>
        <v/>
      </c>
      <c r="AC98" s="7" t="str">
        <f t="shared" si="27"/>
        <v/>
      </c>
    </row>
    <row r="99" spans="1:29" x14ac:dyDescent="0.3">
      <c r="A99" s="45" t="s">
        <v>104</v>
      </c>
      <c r="B99" s="36">
        <f>[1]White!D97</f>
        <v>3445</v>
      </c>
      <c r="C99" s="37">
        <f>[1]White!H97</f>
        <v>115927.156259076</v>
      </c>
      <c r="D99" s="28">
        <f t="shared" si="15"/>
        <v>5.4673535905793288E-3</v>
      </c>
      <c r="E99" s="4">
        <f>_xlfn.IFNA(VLOOKUP(A99,[1]AIAN!$A$8:$I$67,4,FALSE),"")</f>
        <v>52</v>
      </c>
      <c r="F99" s="5">
        <f>_xlfn.IFNA(VLOOKUP(A99,[1]AIAN!$A$8:$I$67,8,FALSE),"")</f>
        <v>99514.442307692007</v>
      </c>
      <c r="G99" s="29">
        <f t="shared" si="28"/>
        <v>0.85842218095383471</v>
      </c>
      <c r="H99" s="23">
        <f t="shared" si="16"/>
        <v>7.1119607303125054E-3</v>
      </c>
      <c r="I99" s="4">
        <f>_xlfn.IFNA(VLOOKUP(A99,[1]ANHPI!$A$8:$I$145,4,FALSE),"")</f>
        <v>439</v>
      </c>
      <c r="J99" s="5">
        <f>_xlfn.IFNA(VLOOKUP(A99,[1]ANHPI!$A$8:$I$145,8,FALSE),"")</f>
        <v>118222.31207289299</v>
      </c>
      <c r="K99" s="42">
        <f t="shared" si="29"/>
        <v>1.0197982585606409</v>
      </c>
      <c r="L99" s="28">
        <f t="shared" si="17"/>
        <v>7.5087199380655476E-3</v>
      </c>
      <c r="M99" s="4">
        <f>_xlfn.IFNA(VLOOKUP(A99,[1]Black!$A$8:$I$211,4,FALSE),"")</f>
        <v>902</v>
      </c>
      <c r="N99" s="5">
        <f>_xlfn.IFNA(VLOOKUP(A99,[1]Black!$A$8:$I$211,8,FALSE),"")</f>
        <v>110038.782463929</v>
      </c>
      <c r="O99" s="42">
        <f t="shared" si="18"/>
        <v>0.94920626033482991</v>
      </c>
      <c r="P99" s="28">
        <f t="shared" si="19"/>
        <v>3.4255687109219102E-3</v>
      </c>
      <c r="Q99" s="4">
        <f>_xlfn.IFNA(VLOOKUP(A99,'[1]H-L'!$A$8:$I$163,4,FALSE),"")</f>
        <v>309</v>
      </c>
      <c r="R99" s="5">
        <f>_xlfn.IFNA(VLOOKUP(A99,'[1]H-L'!$A$8:$I$163,8,FALSE),"")</f>
        <v>113213.15533980601</v>
      </c>
      <c r="S99" s="42">
        <f t="shared" si="20"/>
        <v>0.9765887389387462</v>
      </c>
      <c r="T99" s="28">
        <f t="shared" si="21"/>
        <v>5.4029460274128416E-3</v>
      </c>
      <c r="U99" s="4">
        <f>_xlfn.IFNA(VLOOKUP(A99,[1]Other!$A$8:$I$86,4,FALSE),"")</f>
        <v>95</v>
      </c>
      <c r="V99" s="5">
        <f>_xlfn.IFNA(VLOOKUP(A99,[1]Other!$A$8:$I$86,8,FALSE),"")</f>
        <v>109796.863157895</v>
      </c>
      <c r="W99" s="29">
        <f t="shared" si="22"/>
        <v>0.94711943862850467</v>
      </c>
      <c r="Y99" s="7">
        <f t="shared" si="23"/>
        <v>4.6933000000000001E-3</v>
      </c>
      <c r="Z99" s="7">
        <f t="shared" si="24"/>
        <v>7.2528000000000002E-3</v>
      </c>
      <c r="AA99" s="7">
        <f t="shared" si="25"/>
        <v>7.1272999999999996E-3</v>
      </c>
      <c r="AB99" s="7">
        <f t="shared" si="26"/>
        <v>3.3454000000000001E-3</v>
      </c>
      <c r="AC99" s="7">
        <f t="shared" si="27"/>
        <v>5.1171999999999997E-3</v>
      </c>
    </row>
    <row r="100" spans="1:29" x14ac:dyDescent="0.3">
      <c r="A100" s="45" t="s">
        <v>105</v>
      </c>
      <c r="B100" s="36">
        <f>[1]White!D98</f>
        <v>3435</v>
      </c>
      <c r="C100" s="37">
        <f>[1]White!H98</f>
        <v>114161.57621684601</v>
      </c>
      <c r="D100" s="28" t="str">
        <f t="shared" si="15"/>
        <v/>
      </c>
      <c r="E100" s="4" t="str">
        <f>_xlfn.IFNA(VLOOKUP(A100,[1]AIAN!$A$8:$I$67,4,FALSE),"")</f>
        <v/>
      </c>
      <c r="F100" s="5" t="str">
        <f>_xlfn.IFNA(VLOOKUP(A100,[1]AIAN!$A$8:$I$67,8,FALSE),"")</f>
        <v/>
      </c>
      <c r="G100" s="29" t="str">
        <f t="shared" si="28"/>
        <v/>
      </c>
      <c r="H100" s="23">
        <f t="shared" si="16"/>
        <v>7.4845691512628182E-3</v>
      </c>
      <c r="I100" s="4">
        <f>_xlfn.IFNA(VLOOKUP(A100,[1]ANHPI!$A$8:$I$145,4,FALSE),"")</f>
        <v>462</v>
      </c>
      <c r="J100" s="5">
        <f>_xlfn.IFNA(VLOOKUP(A100,[1]ANHPI!$A$8:$I$145,8,FALSE),"")</f>
        <v>110571.48484848499</v>
      </c>
      <c r="K100" s="42">
        <f t="shared" si="29"/>
        <v>0.9685525420432024</v>
      </c>
      <c r="L100" s="28">
        <f t="shared" si="17"/>
        <v>5.710622924072024E-3</v>
      </c>
      <c r="M100" s="4">
        <f>_xlfn.IFNA(VLOOKUP(A100,[1]Black!$A$8:$I$211,4,FALSE),"")</f>
        <v>686</v>
      </c>
      <c r="N100" s="5">
        <f>_xlfn.IFNA(VLOOKUP(A100,[1]Black!$A$8:$I$211,8,FALSE),"")</f>
        <v>112354.86734693901</v>
      </c>
      <c r="O100" s="42">
        <f t="shared" si="18"/>
        <v>0.98417410717529674</v>
      </c>
      <c r="P100" s="28">
        <f t="shared" si="19"/>
        <v>6.3855261407476391E-3</v>
      </c>
      <c r="Q100" s="4">
        <f>_xlfn.IFNA(VLOOKUP(A100,'[1]H-L'!$A$8:$I$163,4,FALSE),"")</f>
        <v>576</v>
      </c>
      <c r="R100" s="5">
        <f>_xlfn.IFNA(VLOOKUP(A100,'[1]H-L'!$A$8:$I$163,8,FALSE),"")</f>
        <v>98933.387152777999</v>
      </c>
      <c r="S100" s="42">
        <f t="shared" si="20"/>
        <v>0.86660845471209524</v>
      </c>
      <c r="T100" s="28">
        <f t="shared" si="21"/>
        <v>5.9716771881931415E-3</v>
      </c>
      <c r="U100" s="4">
        <f>_xlfn.IFNA(VLOOKUP(A100,[1]Other!$A$8:$I$86,4,FALSE),"")</f>
        <v>105</v>
      </c>
      <c r="V100" s="5">
        <f>_xlfn.IFNA(VLOOKUP(A100,[1]Other!$A$8:$I$86,8,FALSE),"")</f>
        <v>95720.495238094998</v>
      </c>
      <c r="W100" s="29">
        <f t="shared" si="22"/>
        <v>0.83846508089794758</v>
      </c>
      <c r="Y100" s="7" t="str">
        <f t="shared" si="23"/>
        <v/>
      </c>
      <c r="Z100" s="7">
        <f t="shared" si="24"/>
        <v>7.2491999999999999E-3</v>
      </c>
      <c r="AA100" s="7">
        <f t="shared" si="25"/>
        <v>5.6201999999999997E-3</v>
      </c>
      <c r="AB100" s="7">
        <f t="shared" si="26"/>
        <v>5.5338000000000002E-3</v>
      </c>
      <c r="AC100" s="7">
        <f t="shared" si="27"/>
        <v>5.0070000000000002E-3</v>
      </c>
    </row>
    <row r="101" spans="1:29" x14ac:dyDescent="0.3">
      <c r="A101" s="45" t="s">
        <v>106</v>
      </c>
      <c r="B101" s="36">
        <f>[1]White!D99</f>
        <v>2670</v>
      </c>
      <c r="C101" s="37">
        <f>[1]White!H99</f>
        <v>117207.544569288</v>
      </c>
      <c r="D101" s="28" t="str">
        <f t="shared" si="15"/>
        <v/>
      </c>
      <c r="E101" s="4" t="str">
        <f>_xlfn.IFNA(VLOOKUP(A101,[1]AIAN!$A$8:$I$67,4,FALSE),"")</f>
        <v/>
      </c>
      <c r="F101" s="5" t="str">
        <f>_xlfn.IFNA(VLOOKUP(A101,[1]AIAN!$A$8:$I$67,8,FALSE),"")</f>
        <v/>
      </c>
      <c r="G101" s="29" t="str">
        <f t="shared" si="28"/>
        <v/>
      </c>
      <c r="H101" s="23">
        <f t="shared" si="16"/>
        <v>8.456591118959288E-3</v>
      </c>
      <c r="I101" s="4">
        <f>_xlfn.IFNA(VLOOKUP(A101,[1]ANHPI!$A$8:$I$145,4,FALSE),"")</f>
        <v>522</v>
      </c>
      <c r="J101" s="5">
        <f>_xlfn.IFNA(VLOOKUP(A101,[1]ANHPI!$A$8:$I$145,8,FALSE),"")</f>
        <v>113942.28352490401</v>
      </c>
      <c r="K101" s="42">
        <f t="shared" si="29"/>
        <v>0.97214120425111616</v>
      </c>
      <c r="L101" s="28">
        <f t="shared" si="17"/>
        <v>3.8043071083103713E-3</v>
      </c>
      <c r="M101" s="4">
        <f>_xlfn.IFNA(VLOOKUP(A101,[1]Black!$A$8:$I$211,4,FALSE),"")</f>
        <v>457</v>
      </c>
      <c r="N101" s="5">
        <f>_xlfn.IFNA(VLOOKUP(A101,[1]Black!$A$8:$I$211,8,FALSE),"")</f>
        <v>108696.135667396</v>
      </c>
      <c r="O101" s="42">
        <f t="shared" si="18"/>
        <v>0.92738173184013395</v>
      </c>
      <c r="P101" s="28">
        <f t="shared" si="19"/>
        <v>4.2459314442818497E-3</v>
      </c>
      <c r="Q101" s="4">
        <f>_xlfn.IFNA(VLOOKUP(A101,'[1]H-L'!$A$8:$I$163,4,FALSE),"")</f>
        <v>383</v>
      </c>
      <c r="R101" s="5">
        <f>_xlfn.IFNA(VLOOKUP(A101,'[1]H-L'!$A$8:$I$163,8,FALSE),"")</f>
        <v>106608.315926893</v>
      </c>
      <c r="S101" s="42">
        <f t="shared" si="20"/>
        <v>0.90956871691711627</v>
      </c>
      <c r="T101" s="28" t="str">
        <f t="shared" si="21"/>
        <v/>
      </c>
      <c r="U101" s="4" t="str">
        <f>_xlfn.IFNA(VLOOKUP(A101,[1]Other!$A$8:$I$86,4,FALSE),"")</f>
        <v/>
      </c>
      <c r="V101" s="5" t="str">
        <f>_xlfn.IFNA(VLOOKUP(A101,[1]Other!$A$8:$I$86,8,FALSE),"")</f>
        <v/>
      </c>
      <c r="W101" s="29" t="str">
        <f t="shared" si="22"/>
        <v/>
      </c>
      <c r="Y101" s="7" t="str">
        <f t="shared" si="23"/>
        <v/>
      </c>
      <c r="Z101" s="7">
        <f t="shared" si="24"/>
        <v>8.2209999999999991E-3</v>
      </c>
      <c r="AA101" s="7">
        <f t="shared" si="25"/>
        <v>3.5279999999999999E-3</v>
      </c>
      <c r="AB101" s="7">
        <f t="shared" si="26"/>
        <v>3.862E-3</v>
      </c>
      <c r="AC101" s="7" t="str">
        <f t="shared" si="27"/>
        <v/>
      </c>
    </row>
    <row r="102" spans="1:29" x14ac:dyDescent="0.3">
      <c r="A102" s="45" t="s">
        <v>107</v>
      </c>
      <c r="B102" s="36">
        <f>[1]White!D100</f>
        <v>945</v>
      </c>
      <c r="C102" s="37">
        <f>[1]White!H100</f>
        <v>47654.870899471003</v>
      </c>
      <c r="D102" s="28">
        <f t="shared" si="15"/>
        <v>4.9416465145620857E-3</v>
      </c>
      <c r="E102" s="4">
        <f>_xlfn.IFNA(VLOOKUP(A102,[1]AIAN!$A$8:$I$67,4,FALSE),"")</f>
        <v>47</v>
      </c>
      <c r="F102" s="5">
        <f>_xlfn.IFNA(VLOOKUP(A102,[1]AIAN!$A$8:$I$67,8,FALSE),"")</f>
        <v>49961.765957447002</v>
      </c>
      <c r="G102" s="29">
        <f t="shared" si="28"/>
        <v>1.048408379131746</v>
      </c>
      <c r="H102" s="23">
        <f t="shared" si="16"/>
        <v>9.2342086931164642E-4</v>
      </c>
      <c r="I102" s="4">
        <f>_xlfn.IFNA(VLOOKUP(A102,[1]ANHPI!$A$8:$I$145,4,FALSE),"")</f>
        <v>57</v>
      </c>
      <c r="J102" s="5">
        <f>_xlfn.IFNA(VLOOKUP(A102,[1]ANHPI!$A$8:$I$145,8,FALSE),"")</f>
        <v>49117.625</v>
      </c>
      <c r="K102" s="42">
        <f t="shared" si="29"/>
        <v>1.0306947447956518</v>
      </c>
      <c r="L102" s="28">
        <f t="shared" si="17"/>
        <v>2.397462685324698E-3</v>
      </c>
      <c r="M102" s="4">
        <f>_xlfn.IFNA(VLOOKUP(A102,[1]Black!$A$8:$I$211,4,FALSE),"")</f>
        <v>288</v>
      </c>
      <c r="N102" s="5">
        <f>_xlfn.IFNA(VLOOKUP(A102,[1]Black!$A$8:$I$211,8,FALSE),"")</f>
        <v>49169.496527777999</v>
      </c>
      <c r="O102" s="42">
        <f t="shared" si="18"/>
        <v>1.0317832280251504</v>
      </c>
      <c r="P102" s="28">
        <f t="shared" si="19"/>
        <v>8.6470666489290942E-4</v>
      </c>
      <c r="Q102" s="4">
        <f>_xlfn.IFNA(VLOOKUP(A102,'[1]H-L'!$A$8:$I$163,4,FALSE),"")</f>
        <v>78</v>
      </c>
      <c r="R102" s="5">
        <f>_xlfn.IFNA(VLOOKUP(A102,'[1]H-L'!$A$8:$I$163,8,FALSE),"")</f>
        <v>50233.038461538003</v>
      </c>
      <c r="S102" s="42">
        <f t="shared" si="20"/>
        <v>1.0541008193581241</v>
      </c>
      <c r="T102" s="28" t="str">
        <f t="shared" si="21"/>
        <v/>
      </c>
      <c r="U102" s="4" t="str">
        <f>_xlfn.IFNA(VLOOKUP(A102,[1]Other!$A$8:$I$86,4,FALSE),"")</f>
        <v/>
      </c>
      <c r="V102" s="5" t="str">
        <f>_xlfn.IFNA(VLOOKUP(A102,[1]Other!$A$8:$I$86,8,FALSE),"")</f>
        <v/>
      </c>
      <c r="W102" s="29" t="str">
        <f t="shared" si="22"/>
        <v/>
      </c>
      <c r="Y102" s="7">
        <f t="shared" si="23"/>
        <v>5.1808999999999996E-3</v>
      </c>
      <c r="Z102" s="7">
        <f t="shared" si="24"/>
        <v>9.5180000000000004E-4</v>
      </c>
      <c r="AA102" s="7">
        <f t="shared" si="25"/>
        <v>2.4737000000000001E-3</v>
      </c>
      <c r="AB102" s="7">
        <f t="shared" si="26"/>
        <v>9.1149999999999998E-4</v>
      </c>
      <c r="AC102" s="7" t="str">
        <f t="shared" si="27"/>
        <v/>
      </c>
    </row>
    <row r="103" spans="1:29" x14ac:dyDescent="0.3">
      <c r="A103" s="45" t="s">
        <v>108</v>
      </c>
      <c r="B103" s="36">
        <f>[1]White!D101</f>
        <v>182</v>
      </c>
      <c r="C103" s="37">
        <f>[1]White!H101</f>
        <v>76538.884615385003</v>
      </c>
      <c r="D103" s="28" t="str">
        <f t="shared" si="15"/>
        <v/>
      </c>
      <c r="E103" s="4" t="str">
        <f>_xlfn.IFNA(VLOOKUP(A103,[1]AIAN!$A$8:$I$67,4,FALSE),"")</f>
        <v/>
      </c>
      <c r="F103" s="5" t="str">
        <f>_xlfn.IFNA(VLOOKUP(A103,[1]AIAN!$A$8:$I$67,8,FALSE),"")</f>
        <v/>
      </c>
      <c r="G103" s="29" t="str">
        <f t="shared" si="28"/>
        <v/>
      </c>
      <c r="H103" s="23" t="str">
        <f t="shared" si="16"/>
        <v/>
      </c>
      <c r="I103" s="4" t="str">
        <f>_xlfn.IFNA(VLOOKUP(A103,[1]ANHPI!$A$8:$I$145,4,FALSE),"")</f>
        <v/>
      </c>
      <c r="J103" s="5" t="str">
        <f>_xlfn.IFNA(VLOOKUP(A103,[1]ANHPI!$A$8:$I$145,8,FALSE),"")</f>
        <v/>
      </c>
      <c r="K103" s="42" t="str">
        <f t="shared" si="29"/>
        <v/>
      </c>
      <c r="L103" s="28">
        <f t="shared" si="17"/>
        <v>3.4130545173025213E-4</v>
      </c>
      <c r="M103" s="4">
        <f>_xlfn.IFNA(VLOOKUP(A103,[1]Black!$A$8:$I$211,4,FALSE),"")</f>
        <v>41</v>
      </c>
      <c r="N103" s="5">
        <f>_xlfn.IFNA(VLOOKUP(A103,[1]Black!$A$8:$I$211,8,FALSE),"")</f>
        <v>76630.341463414996</v>
      </c>
      <c r="O103" s="42">
        <f t="shared" si="18"/>
        <v>1.0011949069873383</v>
      </c>
      <c r="P103" s="28">
        <f t="shared" si="19"/>
        <v>3.7692341803024257E-4</v>
      </c>
      <c r="Q103" s="4">
        <f>_xlfn.IFNA(VLOOKUP(A103,'[1]H-L'!$A$8:$I$163,4,FALSE),"")</f>
        <v>34</v>
      </c>
      <c r="R103" s="5">
        <f>_xlfn.IFNA(VLOOKUP(A103,'[1]H-L'!$A$8:$I$163,8,FALSE),"")</f>
        <v>71676.147058824004</v>
      </c>
      <c r="S103" s="42">
        <f t="shared" si="20"/>
        <v>0.93646709667907091</v>
      </c>
      <c r="T103" s="28" t="str">
        <f t="shared" si="21"/>
        <v/>
      </c>
      <c r="U103" s="4" t="str">
        <f>_xlfn.IFNA(VLOOKUP(A103,[1]Other!$A$8:$I$86,4,FALSE),"")</f>
        <v/>
      </c>
      <c r="V103" s="5" t="str">
        <f>_xlfn.IFNA(VLOOKUP(A103,[1]Other!$A$8:$I$86,8,FALSE),"")</f>
        <v/>
      </c>
      <c r="W103" s="29" t="str">
        <f t="shared" si="22"/>
        <v/>
      </c>
      <c r="Y103" s="7" t="str">
        <f t="shared" si="23"/>
        <v/>
      </c>
      <c r="Z103" s="7" t="str">
        <f t="shared" si="24"/>
        <v/>
      </c>
      <c r="AA103" s="7">
        <f t="shared" si="25"/>
        <v>3.4170000000000001E-4</v>
      </c>
      <c r="AB103" s="7">
        <f t="shared" si="26"/>
        <v>3.5300000000000002E-4</v>
      </c>
      <c r="AC103" s="7" t="str">
        <f t="shared" si="27"/>
        <v/>
      </c>
    </row>
    <row r="104" spans="1:29" x14ac:dyDescent="0.3">
      <c r="A104" s="45" t="s">
        <v>109</v>
      </c>
      <c r="B104" s="36">
        <f>[1]White!D102</f>
        <v>74</v>
      </c>
      <c r="C104" s="37">
        <f>[1]White!H102</f>
        <v>43034.459459459002</v>
      </c>
      <c r="D104" s="28" t="str">
        <f t="shared" si="15"/>
        <v/>
      </c>
      <c r="E104" s="4" t="str">
        <f>_xlfn.IFNA(VLOOKUP(A104,[1]AIAN!$A$8:$I$67,4,FALSE),"")</f>
        <v/>
      </c>
      <c r="F104" s="5" t="str">
        <f>_xlfn.IFNA(VLOOKUP(A104,[1]AIAN!$A$8:$I$67,8,FALSE),"")</f>
        <v/>
      </c>
      <c r="G104" s="29" t="str">
        <f t="shared" si="28"/>
        <v/>
      </c>
      <c r="H104" s="23" t="str">
        <f t="shared" si="16"/>
        <v/>
      </c>
      <c r="I104" s="4" t="str">
        <f>_xlfn.IFNA(VLOOKUP(A104,[1]ANHPI!$A$8:$I$145,4,FALSE),"")</f>
        <v/>
      </c>
      <c r="J104" s="5" t="str">
        <f>_xlfn.IFNA(VLOOKUP(A104,[1]ANHPI!$A$8:$I$145,8,FALSE),"")</f>
        <v/>
      </c>
      <c r="K104" s="42" t="str">
        <f t="shared" si="29"/>
        <v/>
      </c>
      <c r="L104" s="28">
        <f t="shared" si="17"/>
        <v>1.8313951068452553E-4</v>
      </c>
      <c r="M104" s="4">
        <f>_xlfn.IFNA(VLOOKUP(A104,[1]Black!$A$8:$I$211,4,FALSE),"")</f>
        <v>22</v>
      </c>
      <c r="N104" s="5">
        <f>_xlfn.IFNA(VLOOKUP(A104,[1]Black!$A$8:$I$211,8,FALSE),"")</f>
        <v>43989.318181818002</v>
      </c>
      <c r="O104" s="42">
        <f t="shared" si="18"/>
        <v>1.0221882355292167</v>
      </c>
      <c r="P104" s="28" t="str">
        <f t="shared" si="19"/>
        <v/>
      </c>
      <c r="Q104" s="4" t="str">
        <f>_xlfn.IFNA(VLOOKUP(A104,'[1]H-L'!$A$8:$I$163,4,FALSE),"")</f>
        <v/>
      </c>
      <c r="R104" s="5" t="str">
        <f>_xlfn.IFNA(VLOOKUP(A104,'[1]H-L'!$A$8:$I$163,8,FALSE),"")</f>
        <v/>
      </c>
      <c r="S104" s="42" t="str">
        <f t="shared" si="20"/>
        <v/>
      </c>
      <c r="T104" s="28" t="str">
        <f t="shared" si="21"/>
        <v/>
      </c>
      <c r="U104" s="4" t="str">
        <f>_xlfn.IFNA(VLOOKUP(A104,[1]Other!$A$8:$I$86,4,FALSE),"")</f>
        <v/>
      </c>
      <c r="V104" s="5" t="str">
        <f>_xlfn.IFNA(VLOOKUP(A104,[1]Other!$A$8:$I$86,8,FALSE),"")</f>
        <v/>
      </c>
      <c r="W104" s="29" t="str">
        <f t="shared" si="22"/>
        <v/>
      </c>
      <c r="Y104" s="7" t="str">
        <f t="shared" si="23"/>
        <v/>
      </c>
      <c r="Z104" s="7" t="str">
        <f t="shared" si="24"/>
        <v/>
      </c>
      <c r="AA104" s="7">
        <f t="shared" si="25"/>
        <v>1.872E-4</v>
      </c>
      <c r="AB104" s="7" t="str">
        <f t="shared" si="26"/>
        <v/>
      </c>
      <c r="AC104" s="7" t="str">
        <f t="shared" si="27"/>
        <v/>
      </c>
    </row>
    <row r="105" spans="1:29" x14ac:dyDescent="0.3">
      <c r="A105" s="45" t="s">
        <v>110</v>
      </c>
      <c r="B105" s="36">
        <f>[1]White!D103</f>
        <v>161</v>
      </c>
      <c r="C105" s="37">
        <f>[1]White!H103</f>
        <v>50200.180124224004</v>
      </c>
      <c r="D105" s="28" t="str">
        <f t="shared" si="15"/>
        <v/>
      </c>
      <c r="E105" s="4" t="str">
        <f>_xlfn.IFNA(VLOOKUP(A105,[1]AIAN!$A$8:$I$67,4,FALSE),"")</f>
        <v/>
      </c>
      <c r="F105" s="5" t="str">
        <f>_xlfn.IFNA(VLOOKUP(A105,[1]AIAN!$A$8:$I$67,8,FALSE),"")</f>
        <v/>
      </c>
      <c r="G105" s="29" t="str">
        <f t="shared" si="28"/>
        <v/>
      </c>
      <c r="H105" s="23" t="str">
        <f t="shared" si="16"/>
        <v/>
      </c>
      <c r="I105" s="4" t="str">
        <f>_xlfn.IFNA(VLOOKUP(A105,[1]ANHPI!$A$8:$I$145,4,FALSE),"")</f>
        <v/>
      </c>
      <c r="J105" s="5" t="str">
        <f>_xlfn.IFNA(VLOOKUP(A105,[1]ANHPI!$A$8:$I$145,8,FALSE),"")</f>
        <v/>
      </c>
      <c r="K105" s="42" t="str">
        <f t="shared" si="29"/>
        <v/>
      </c>
      <c r="L105" s="28">
        <f t="shared" si="17"/>
        <v>8.9072398378382876E-4</v>
      </c>
      <c r="M105" s="4">
        <f>_xlfn.IFNA(VLOOKUP(A105,[1]Black!$A$8:$I$211,4,FALSE),"")</f>
        <v>107</v>
      </c>
      <c r="N105" s="5">
        <f>_xlfn.IFNA(VLOOKUP(A105,[1]Black!$A$8:$I$211,8,FALSE),"")</f>
        <v>50832.803738317998</v>
      </c>
      <c r="O105" s="42">
        <f t="shared" si="18"/>
        <v>1.0126020188080704</v>
      </c>
      <c r="P105" s="28" t="str">
        <f t="shared" si="19"/>
        <v/>
      </c>
      <c r="Q105" s="4" t="str">
        <f>_xlfn.IFNA(VLOOKUP(A105,'[1]H-L'!$A$8:$I$163,4,FALSE),"")</f>
        <v/>
      </c>
      <c r="R105" s="5" t="str">
        <f>_xlfn.IFNA(VLOOKUP(A105,'[1]H-L'!$A$8:$I$163,8,FALSE),"")</f>
        <v/>
      </c>
      <c r="S105" s="42" t="str">
        <f t="shared" si="20"/>
        <v/>
      </c>
      <c r="T105" s="28" t="str">
        <f t="shared" si="21"/>
        <v/>
      </c>
      <c r="U105" s="4" t="str">
        <f>_xlfn.IFNA(VLOOKUP(A105,[1]Other!$A$8:$I$86,4,FALSE),"")</f>
        <v/>
      </c>
      <c r="V105" s="5" t="str">
        <f>_xlfn.IFNA(VLOOKUP(A105,[1]Other!$A$8:$I$86,8,FALSE),"")</f>
        <v/>
      </c>
      <c r="W105" s="29" t="str">
        <f t="shared" si="22"/>
        <v/>
      </c>
      <c r="Y105" s="7" t="str">
        <f t="shared" si="23"/>
        <v/>
      </c>
      <c r="Z105" s="7" t="str">
        <f t="shared" si="24"/>
        <v/>
      </c>
      <c r="AA105" s="7">
        <f t="shared" si="25"/>
        <v>9.0189999999999997E-4</v>
      </c>
      <c r="AB105" s="7" t="str">
        <f t="shared" si="26"/>
        <v/>
      </c>
      <c r="AC105" s="7" t="str">
        <f t="shared" si="27"/>
        <v/>
      </c>
    </row>
    <row r="106" spans="1:29" x14ac:dyDescent="0.3">
      <c r="A106" s="45" t="s">
        <v>111</v>
      </c>
      <c r="B106" s="36">
        <f>[1]White!D104</f>
        <v>242</v>
      </c>
      <c r="C106" s="37">
        <f>[1]White!H104</f>
        <v>47771.479338842997</v>
      </c>
      <c r="D106" s="28" t="str">
        <f t="shared" si="15"/>
        <v/>
      </c>
      <c r="E106" s="4" t="str">
        <f>_xlfn.IFNA(VLOOKUP(A106,[1]AIAN!$A$8:$I$67,4,FALSE),"")</f>
        <v/>
      </c>
      <c r="F106" s="5" t="str">
        <f>_xlfn.IFNA(VLOOKUP(A106,[1]AIAN!$A$8:$I$67,8,FALSE),"")</f>
        <v/>
      </c>
      <c r="G106" s="29" t="str">
        <f t="shared" si="28"/>
        <v/>
      </c>
      <c r="H106" s="23" t="str">
        <f t="shared" si="16"/>
        <v/>
      </c>
      <c r="I106" s="4" t="str">
        <f>_xlfn.IFNA(VLOOKUP(A106,[1]ANHPI!$A$8:$I$145,4,FALSE),"")</f>
        <v/>
      </c>
      <c r="J106" s="5" t="str">
        <f>_xlfn.IFNA(VLOOKUP(A106,[1]ANHPI!$A$8:$I$145,8,FALSE),"")</f>
        <v/>
      </c>
      <c r="K106" s="42" t="str">
        <f t="shared" si="29"/>
        <v/>
      </c>
      <c r="L106" s="28">
        <f t="shared" si="17"/>
        <v>8.3245232129329797E-4</v>
      </c>
      <c r="M106" s="4">
        <f>_xlfn.IFNA(VLOOKUP(A106,[1]Black!$A$8:$I$211,4,FALSE),"")</f>
        <v>100</v>
      </c>
      <c r="N106" s="5">
        <f>_xlfn.IFNA(VLOOKUP(A106,[1]Black!$A$8:$I$211,8,FALSE),"")</f>
        <v>46468.75</v>
      </c>
      <c r="O106" s="42">
        <f t="shared" si="18"/>
        <v>0.97272997703079822</v>
      </c>
      <c r="P106" s="28">
        <f t="shared" si="19"/>
        <v>3.6583743514700013E-4</v>
      </c>
      <c r="Q106" s="4">
        <f>_xlfn.IFNA(VLOOKUP(A106,'[1]H-L'!$A$8:$I$163,4,FALSE),"")</f>
        <v>33</v>
      </c>
      <c r="R106" s="5">
        <f>_xlfn.IFNA(VLOOKUP(A106,'[1]H-L'!$A$8:$I$163,8,FALSE),"")</f>
        <v>48837.878787879003</v>
      </c>
      <c r="S106" s="42">
        <f t="shared" si="20"/>
        <v>1.0223229312509257</v>
      </c>
      <c r="T106" s="28" t="str">
        <f t="shared" si="21"/>
        <v/>
      </c>
      <c r="U106" s="4" t="str">
        <f>_xlfn.IFNA(VLOOKUP(A106,[1]Other!$A$8:$I$86,4,FALSE),"")</f>
        <v/>
      </c>
      <c r="V106" s="5" t="str">
        <f>_xlfn.IFNA(VLOOKUP(A106,[1]Other!$A$8:$I$86,8,FALSE),"")</f>
        <v/>
      </c>
      <c r="W106" s="29" t="str">
        <f t="shared" si="22"/>
        <v/>
      </c>
      <c r="Y106" s="7" t="str">
        <f t="shared" si="23"/>
        <v/>
      </c>
      <c r="Z106" s="7" t="str">
        <f t="shared" si="24"/>
        <v/>
      </c>
      <c r="AA106" s="7">
        <f t="shared" si="25"/>
        <v>8.0979999999999995E-4</v>
      </c>
      <c r="AB106" s="7">
        <f t="shared" si="26"/>
        <v>3.7399999999999998E-4</v>
      </c>
      <c r="AC106" s="7" t="str">
        <f t="shared" si="27"/>
        <v/>
      </c>
    </row>
    <row r="107" spans="1:29" x14ac:dyDescent="0.3">
      <c r="A107" s="45" t="s">
        <v>112</v>
      </c>
      <c r="B107" s="36">
        <f>[1]White!D105</f>
        <v>299</v>
      </c>
      <c r="C107" s="37">
        <f>[1]White!H105</f>
        <v>47870.207357860003</v>
      </c>
      <c r="D107" s="28" t="str">
        <f t="shared" si="15"/>
        <v/>
      </c>
      <c r="E107" s="4" t="str">
        <f>_xlfn.IFNA(VLOOKUP(A107,[1]AIAN!$A$8:$I$67,4,FALSE),"")</f>
        <v/>
      </c>
      <c r="F107" s="5" t="str">
        <f>_xlfn.IFNA(VLOOKUP(A107,[1]AIAN!$A$8:$I$67,8,FALSE),"")</f>
        <v/>
      </c>
      <c r="G107" s="29" t="str">
        <f t="shared" si="28"/>
        <v/>
      </c>
      <c r="H107" s="23" t="str">
        <f t="shared" si="16"/>
        <v/>
      </c>
      <c r="I107" s="4" t="str">
        <f>_xlfn.IFNA(VLOOKUP(A107,[1]ANHPI!$A$8:$I$145,4,FALSE),"")</f>
        <v/>
      </c>
      <c r="J107" s="5" t="str">
        <f>_xlfn.IFNA(VLOOKUP(A107,[1]ANHPI!$A$8:$I$145,8,FALSE),"")</f>
        <v/>
      </c>
      <c r="K107" s="42" t="str">
        <f t="shared" si="29"/>
        <v/>
      </c>
      <c r="L107" s="28">
        <f t="shared" si="17"/>
        <v>1.0405654016166224E-3</v>
      </c>
      <c r="M107" s="4">
        <f>_xlfn.IFNA(VLOOKUP(A107,[1]Black!$A$8:$I$211,4,FALSE),"")</f>
        <v>125</v>
      </c>
      <c r="N107" s="5">
        <f>_xlfn.IFNA(VLOOKUP(A107,[1]Black!$A$8:$I$211,8,FALSE),"")</f>
        <v>46580.767999999996</v>
      </c>
      <c r="O107" s="42">
        <f t="shared" si="18"/>
        <v>0.97306384431927284</v>
      </c>
      <c r="P107" s="28">
        <f t="shared" si="19"/>
        <v>3.8800940091348501E-4</v>
      </c>
      <c r="Q107" s="4">
        <f>_xlfn.IFNA(VLOOKUP(A107,'[1]H-L'!$A$8:$I$163,4,FALSE),"")</f>
        <v>35</v>
      </c>
      <c r="R107" s="5">
        <f>_xlfn.IFNA(VLOOKUP(A107,'[1]H-L'!$A$8:$I$163,8,FALSE),"")</f>
        <v>46472.571428570998</v>
      </c>
      <c r="S107" s="42">
        <f t="shared" si="20"/>
        <v>0.97080363745156162</v>
      </c>
      <c r="T107" s="28" t="str">
        <f t="shared" si="21"/>
        <v/>
      </c>
      <c r="U107" s="4" t="str">
        <f>_xlfn.IFNA(VLOOKUP(A107,[1]Other!$A$8:$I$86,4,FALSE),"")</f>
        <v/>
      </c>
      <c r="V107" s="5" t="str">
        <f>_xlfn.IFNA(VLOOKUP(A107,[1]Other!$A$8:$I$86,8,FALSE),"")</f>
        <v/>
      </c>
      <c r="W107" s="29" t="str">
        <f t="shared" si="22"/>
        <v/>
      </c>
      <c r="Y107" s="7" t="str">
        <f t="shared" si="23"/>
        <v/>
      </c>
      <c r="Z107" s="7" t="str">
        <f t="shared" si="24"/>
        <v/>
      </c>
      <c r="AA107" s="7">
        <f t="shared" si="25"/>
        <v>1.0124999999999999E-3</v>
      </c>
      <c r="AB107" s="7">
        <f t="shared" si="26"/>
        <v>3.7669999999999999E-4</v>
      </c>
      <c r="AC107" s="7" t="str">
        <f t="shared" si="27"/>
        <v/>
      </c>
    </row>
    <row r="108" spans="1:29" x14ac:dyDescent="0.3">
      <c r="A108" s="45" t="s">
        <v>113</v>
      </c>
      <c r="B108" s="36">
        <f>[1]White!D106</f>
        <v>2849</v>
      </c>
      <c r="C108" s="37">
        <f>[1]White!H106</f>
        <v>103417.20154494399</v>
      </c>
      <c r="D108" s="28">
        <f t="shared" si="15"/>
        <v>5.8879192513931235E-3</v>
      </c>
      <c r="E108" s="4">
        <f>_xlfn.IFNA(VLOOKUP(A108,[1]AIAN!$A$8:$I$67,4,FALSE),"")</f>
        <v>56</v>
      </c>
      <c r="F108" s="5">
        <f>_xlfn.IFNA(VLOOKUP(A108,[1]AIAN!$A$8:$I$67,8,FALSE),"")</f>
        <v>98252.214285713999</v>
      </c>
      <c r="G108" s="29">
        <f t="shared" si="28"/>
        <v>0.95005678763232293</v>
      </c>
      <c r="H108" s="23">
        <f t="shared" si="16"/>
        <v>5.4109222868436828E-3</v>
      </c>
      <c r="I108" s="4">
        <f>_xlfn.IFNA(VLOOKUP(A108,[1]ANHPI!$A$8:$I$145,4,FALSE),"")</f>
        <v>334</v>
      </c>
      <c r="J108" s="5">
        <f>_xlfn.IFNA(VLOOKUP(A108,[1]ANHPI!$A$8:$I$145,8,FALSE),"")</f>
        <v>106751.664670659</v>
      </c>
      <c r="K108" s="42">
        <f t="shared" si="29"/>
        <v>1.0322428288128245</v>
      </c>
      <c r="L108" s="28">
        <f t="shared" si="17"/>
        <v>7.5919651701948773E-3</v>
      </c>
      <c r="M108" s="4">
        <f>_xlfn.IFNA(VLOOKUP(A108,[1]Black!$A$8:$I$211,4,FALSE),"")</f>
        <v>912</v>
      </c>
      <c r="N108" s="5">
        <f>_xlfn.IFNA(VLOOKUP(A108,[1]Black!$A$8:$I$211,8,FALSE),"")</f>
        <v>105298.656798246</v>
      </c>
      <c r="O108" s="42">
        <f t="shared" si="18"/>
        <v>1.0181928656470591</v>
      </c>
      <c r="P108" s="28">
        <f t="shared" si="19"/>
        <v>4.6006828965456078E-3</v>
      </c>
      <c r="Q108" s="4">
        <f>_xlfn.IFNA(VLOOKUP(A108,'[1]H-L'!$A$8:$I$163,4,FALSE),"")</f>
        <v>415</v>
      </c>
      <c r="R108" s="5">
        <f>_xlfn.IFNA(VLOOKUP(A108,'[1]H-L'!$A$8:$I$163,8,FALSE),"")</f>
        <v>96762.322891566</v>
      </c>
      <c r="S108" s="42">
        <f t="shared" si="20"/>
        <v>0.93565017662476724</v>
      </c>
      <c r="T108" s="28">
        <f t="shared" si="21"/>
        <v>8.0759824830802483E-3</v>
      </c>
      <c r="U108" s="4">
        <f>_xlfn.IFNA(VLOOKUP(A108,[1]Other!$A$8:$I$86,4,FALSE),"")</f>
        <v>142</v>
      </c>
      <c r="V108" s="5">
        <f>_xlfn.IFNA(VLOOKUP(A108,[1]Other!$A$8:$I$86,8,FALSE),"")</f>
        <v>95367.063380281994</v>
      </c>
      <c r="W108" s="29">
        <f t="shared" si="22"/>
        <v>0.92215861535217136</v>
      </c>
      <c r="Y108" s="7">
        <f t="shared" si="23"/>
        <v>5.5938999999999997E-3</v>
      </c>
      <c r="Z108" s="7">
        <f t="shared" si="24"/>
        <v>5.5853999999999999E-3</v>
      </c>
      <c r="AA108" s="7">
        <f t="shared" si="25"/>
        <v>7.7301000000000002E-3</v>
      </c>
      <c r="AB108" s="7">
        <f t="shared" si="26"/>
        <v>4.3045999999999996E-3</v>
      </c>
      <c r="AC108" s="7">
        <f t="shared" si="27"/>
        <v>7.4472999999999996E-3</v>
      </c>
    </row>
    <row r="109" spans="1:29" ht="27" x14ac:dyDescent="0.3">
      <c r="A109" s="45" t="s">
        <v>114</v>
      </c>
      <c r="B109" s="36">
        <f>[1]White!D107</f>
        <v>72</v>
      </c>
      <c r="C109" s="37">
        <f>[1]White!H107</f>
        <v>50082.507042254001</v>
      </c>
      <c r="D109" s="28" t="str">
        <f t="shared" si="15"/>
        <v/>
      </c>
      <c r="E109" s="4" t="str">
        <f>_xlfn.IFNA(VLOOKUP(A109,[1]AIAN!$A$8:$I$67,4,FALSE),"")</f>
        <v/>
      </c>
      <c r="F109" s="5" t="str">
        <f>_xlfn.IFNA(VLOOKUP(A109,[1]AIAN!$A$8:$I$67,8,FALSE),"")</f>
        <v/>
      </c>
      <c r="G109" s="29" t="str">
        <f t="shared" si="28"/>
        <v/>
      </c>
      <c r="H109" s="23" t="str">
        <f t="shared" si="16"/>
        <v/>
      </c>
      <c r="I109" s="4" t="str">
        <f>_xlfn.IFNA(VLOOKUP(A109,[1]ANHPI!$A$8:$I$145,4,FALSE),"")</f>
        <v/>
      </c>
      <c r="J109" s="5" t="str">
        <f>_xlfn.IFNA(VLOOKUP(A109,[1]ANHPI!$A$8:$I$145,8,FALSE),"")</f>
        <v/>
      </c>
      <c r="K109" s="42" t="str">
        <f t="shared" si="29"/>
        <v/>
      </c>
      <c r="L109" s="28">
        <f t="shared" si="17"/>
        <v>2.9135831245265427E-4</v>
      </c>
      <c r="M109" s="4">
        <f>_xlfn.IFNA(VLOOKUP(A109,[1]Black!$A$8:$I$211,4,FALSE),"")</f>
        <v>35</v>
      </c>
      <c r="N109" s="5">
        <f>_xlfn.IFNA(VLOOKUP(A109,[1]Black!$A$8:$I$211,8,FALSE),"")</f>
        <v>50951.914285714003</v>
      </c>
      <c r="O109" s="42">
        <f t="shared" si="18"/>
        <v>1.0173594992504367</v>
      </c>
      <c r="P109" s="28" t="str">
        <f t="shared" si="19"/>
        <v/>
      </c>
      <c r="Q109" s="4" t="str">
        <f>_xlfn.IFNA(VLOOKUP(A109,'[1]H-L'!$A$8:$I$163,4,FALSE),"")</f>
        <v/>
      </c>
      <c r="R109" s="5" t="str">
        <f>_xlfn.IFNA(VLOOKUP(A109,'[1]H-L'!$A$8:$I$163,8,FALSE),"")</f>
        <v/>
      </c>
      <c r="S109" s="42" t="str">
        <f t="shared" si="20"/>
        <v/>
      </c>
      <c r="T109" s="28" t="str">
        <f t="shared" si="21"/>
        <v/>
      </c>
      <c r="U109" s="4" t="str">
        <f>_xlfn.IFNA(VLOOKUP(A109,[1]Other!$A$8:$I$86,4,FALSE),"")</f>
        <v/>
      </c>
      <c r="V109" s="5" t="str">
        <f>_xlfn.IFNA(VLOOKUP(A109,[1]Other!$A$8:$I$86,8,FALSE),"")</f>
        <v/>
      </c>
      <c r="W109" s="29" t="str">
        <f t="shared" si="22"/>
        <v/>
      </c>
      <c r="Y109" s="7" t="str">
        <f t="shared" si="23"/>
        <v/>
      </c>
      <c r="Z109" s="7" t="str">
        <f t="shared" si="24"/>
        <v/>
      </c>
      <c r="AA109" s="7">
        <f t="shared" si="25"/>
        <v>2.9639999999999999E-4</v>
      </c>
      <c r="AB109" s="7" t="str">
        <f t="shared" si="26"/>
        <v/>
      </c>
      <c r="AC109" s="7" t="str">
        <f t="shared" si="27"/>
        <v/>
      </c>
    </row>
    <row r="110" spans="1:29" ht="27" x14ac:dyDescent="0.3">
      <c r="A110" s="45" t="s">
        <v>115</v>
      </c>
      <c r="B110" s="36">
        <f>[1]White!D108</f>
        <v>2644</v>
      </c>
      <c r="C110" s="37">
        <f>[1]White!H108</f>
        <v>142603.17754172999</v>
      </c>
      <c r="D110" s="28" t="str">
        <f t="shared" si="15"/>
        <v/>
      </c>
      <c r="E110" s="4" t="str">
        <f>_xlfn.IFNA(VLOOKUP(A110,[1]AIAN!$A$8:$I$67,4,FALSE),"")</f>
        <v/>
      </c>
      <c r="F110" s="5" t="str">
        <f>_xlfn.IFNA(VLOOKUP(A110,[1]AIAN!$A$8:$I$67,8,FALSE),"")</f>
        <v/>
      </c>
      <c r="G110" s="29" t="str">
        <f t="shared" si="28"/>
        <v/>
      </c>
      <c r="H110" s="23">
        <f t="shared" si="16"/>
        <v>3.4344776191941938E-3</v>
      </c>
      <c r="I110" s="4">
        <f>_xlfn.IFNA(VLOOKUP(A110,[1]ANHPI!$A$8:$I$145,4,FALSE),"")</f>
        <v>212</v>
      </c>
      <c r="J110" s="5">
        <f>_xlfn.IFNA(VLOOKUP(A110,[1]ANHPI!$A$8:$I$145,8,FALSE),"")</f>
        <v>146325.96208530801</v>
      </c>
      <c r="K110" s="42">
        <f t="shared" si="29"/>
        <v>1.0261059017600687</v>
      </c>
      <c r="L110" s="28">
        <f t="shared" si="17"/>
        <v>2.6222248120738884E-3</v>
      </c>
      <c r="M110" s="4">
        <f>_xlfn.IFNA(VLOOKUP(A110,[1]Black!$A$8:$I$211,4,FALSE),"")</f>
        <v>315</v>
      </c>
      <c r="N110" s="5">
        <f>_xlfn.IFNA(VLOOKUP(A110,[1]Black!$A$8:$I$211,8,FALSE),"")</f>
        <v>132928.02229299399</v>
      </c>
      <c r="O110" s="42">
        <f t="shared" si="18"/>
        <v>0.93215329829586191</v>
      </c>
      <c r="P110" s="28">
        <f t="shared" si="19"/>
        <v>2.4610882000798192E-3</v>
      </c>
      <c r="Q110" s="4">
        <f>_xlfn.IFNA(VLOOKUP(A110,'[1]H-L'!$A$8:$I$163,4,FALSE),"")</f>
        <v>222</v>
      </c>
      <c r="R110" s="5">
        <f>_xlfn.IFNA(VLOOKUP(A110,'[1]H-L'!$A$8:$I$163,8,FALSE),"")</f>
        <v>127568.660633484</v>
      </c>
      <c r="S110" s="42">
        <f t="shared" si="20"/>
        <v>0.89457095439653556</v>
      </c>
      <c r="T110" s="28" t="str">
        <f t="shared" si="21"/>
        <v/>
      </c>
      <c r="U110" s="4" t="str">
        <f>_xlfn.IFNA(VLOOKUP(A110,[1]Other!$A$8:$I$86,4,FALSE),"")</f>
        <v/>
      </c>
      <c r="V110" s="5" t="str">
        <f>_xlfn.IFNA(VLOOKUP(A110,[1]Other!$A$8:$I$86,8,FALSE),"")</f>
        <v/>
      </c>
      <c r="W110" s="29" t="str">
        <f t="shared" si="22"/>
        <v/>
      </c>
      <c r="Y110" s="7" t="str">
        <f t="shared" si="23"/>
        <v/>
      </c>
      <c r="Z110" s="7">
        <f t="shared" si="24"/>
        <v>3.5241000000000001E-3</v>
      </c>
      <c r="AA110" s="7">
        <f t="shared" si="25"/>
        <v>2.4442999999999999E-3</v>
      </c>
      <c r="AB110" s="7">
        <f t="shared" si="26"/>
        <v>2.2016000000000002E-3</v>
      </c>
      <c r="AC110" s="7" t="str">
        <f t="shared" si="27"/>
        <v/>
      </c>
    </row>
    <row r="111" spans="1:29" x14ac:dyDescent="0.3">
      <c r="A111" s="45" t="s">
        <v>116</v>
      </c>
      <c r="B111" s="36">
        <f>[1]White!D109</f>
        <v>362</v>
      </c>
      <c r="C111" s="37">
        <f>[1]White!H109</f>
        <v>104246.53314917099</v>
      </c>
      <c r="D111" s="28" t="str">
        <f t="shared" si="15"/>
        <v/>
      </c>
      <c r="E111" s="4" t="str">
        <f>_xlfn.IFNA(VLOOKUP(A111,[1]AIAN!$A$8:$I$67,4,FALSE),"")</f>
        <v/>
      </c>
      <c r="F111" s="5" t="str">
        <f>_xlfn.IFNA(VLOOKUP(A111,[1]AIAN!$A$8:$I$67,8,FALSE),"")</f>
        <v/>
      </c>
      <c r="G111" s="29" t="str">
        <f t="shared" si="28"/>
        <v/>
      </c>
      <c r="H111" s="23" t="str">
        <f t="shared" si="16"/>
        <v/>
      </c>
      <c r="I111" s="4" t="str">
        <f>_xlfn.IFNA(VLOOKUP(A111,[1]ANHPI!$A$8:$I$145,4,FALSE),"")</f>
        <v/>
      </c>
      <c r="J111" s="5" t="str">
        <f>_xlfn.IFNA(VLOOKUP(A111,[1]ANHPI!$A$8:$I$145,8,FALSE),"")</f>
        <v/>
      </c>
      <c r="K111" s="42" t="str">
        <f t="shared" si="29"/>
        <v/>
      </c>
      <c r="L111" s="28" t="str">
        <f t="shared" si="17"/>
        <v/>
      </c>
      <c r="M111" s="4" t="str">
        <f>_xlfn.IFNA(VLOOKUP(A111,[1]Black!$A$8:$I$211,4,FALSE),"")</f>
        <v/>
      </c>
      <c r="N111" s="5" t="str">
        <f>_xlfn.IFNA(VLOOKUP(A111,[1]Black!$A$8:$I$211,8,FALSE),"")</f>
        <v/>
      </c>
      <c r="O111" s="42" t="str">
        <f t="shared" si="18"/>
        <v/>
      </c>
      <c r="P111" s="28" t="str">
        <f t="shared" si="19"/>
        <v/>
      </c>
      <c r="Q111" s="4" t="str">
        <f>_xlfn.IFNA(VLOOKUP(A111,'[1]H-L'!$A$8:$I$163,4,FALSE),"")</f>
        <v/>
      </c>
      <c r="R111" s="5" t="str">
        <f>_xlfn.IFNA(VLOOKUP(A111,'[1]H-L'!$A$8:$I$163,8,FALSE),"")</f>
        <v/>
      </c>
      <c r="S111" s="42" t="str">
        <f t="shared" si="20"/>
        <v/>
      </c>
      <c r="T111" s="28" t="str">
        <f t="shared" si="21"/>
        <v/>
      </c>
      <c r="U111" s="4" t="str">
        <f>_xlfn.IFNA(VLOOKUP(A111,[1]Other!$A$8:$I$86,4,FALSE),"")</f>
        <v/>
      </c>
      <c r="V111" s="5" t="str">
        <f>_xlfn.IFNA(VLOOKUP(A111,[1]Other!$A$8:$I$86,8,FALSE),"")</f>
        <v/>
      </c>
      <c r="W111" s="29" t="str">
        <f t="shared" si="22"/>
        <v/>
      </c>
      <c r="Y111" s="7" t="str">
        <f t="shared" si="23"/>
        <v/>
      </c>
      <c r="Z111" s="7" t="str">
        <f t="shared" si="24"/>
        <v/>
      </c>
      <c r="AA111" s="7" t="str">
        <f t="shared" si="25"/>
        <v/>
      </c>
      <c r="AB111" s="7" t="str">
        <f t="shared" si="26"/>
        <v/>
      </c>
      <c r="AC111" s="7" t="str">
        <f t="shared" si="27"/>
        <v/>
      </c>
    </row>
    <row r="112" spans="1:29" x14ac:dyDescent="0.3">
      <c r="A112" s="45" t="s">
        <v>117</v>
      </c>
      <c r="B112" s="36">
        <f>[1]White!D110</f>
        <v>1342</v>
      </c>
      <c r="C112" s="37">
        <f>[1]White!H110</f>
        <v>52410.20342772</v>
      </c>
      <c r="D112" s="28" t="str">
        <f t="shared" si="15"/>
        <v/>
      </c>
      <c r="E112" s="4" t="str">
        <f>_xlfn.IFNA(VLOOKUP(A112,[1]AIAN!$A$8:$I$67,4,FALSE),"")</f>
        <v/>
      </c>
      <c r="F112" s="5" t="str">
        <f>_xlfn.IFNA(VLOOKUP(A112,[1]AIAN!$A$8:$I$67,8,FALSE),"")</f>
        <v/>
      </c>
      <c r="G112" s="29" t="str">
        <f t="shared" si="28"/>
        <v/>
      </c>
      <c r="H112" s="23">
        <f t="shared" si="16"/>
        <v>2.4786560176259984E-3</v>
      </c>
      <c r="I112" s="4">
        <f>_xlfn.IFNA(VLOOKUP(A112,[1]ANHPI!$A$8:$I$145,4,FALSE),"")</f>
        <v>153</v>
      </c>
      <c r="J112" s="5">
        <f>_xlfn.IFNA(VLOOKUP(A112,[1]ANHPI!$A$8:$I$145,8,FALSE),"")</f>
        <v>49755.300653594997</v>
      </c>
      <c r="K112" s="42">
        <f t="shared" si="29"/>
        <v>0.94934378039981404</v>
      </c>
      <c r="L112" s="28">
        <f t="shared" si="17"/>
        <v>3.5462468887094492E-3</v>
      </c>
      <c r="M112" s="4">
        <f>_xlfn.IFNA(VLOOKUP(A112,[1]Black!$A$8:$I$211,4,FALSE),"")</f>
        <v>426</v>
      </c>
      <c r="N112" s="5">
        <f>_xlfn.IFNA(VLOOKUP(A112,[1]Black!$A$8:$I$211,8,FALSE),"")</f>
        <v>50286.974178404002</v>
      </c>
      <c r="O112" s="42">
        <f t="shared" si="18"/>
        <v>0.95948824636324515</v>
      </c>
      <c r="P112" s="28">
        <f t="shared" si="19"/>
        <v>3.7803201631856679E-3</v>
      </c>
      <c r="Q112" s="4">
        <f>_xlfn.IFNA(VLOOKUP(A112,'[1]H-L'!$A$8:$I$163,4,FALSE),"")</f>
        <v>341</v>
      </c>
      <c r="R112" s="5">
        <f>_xlfn.IFNA(VLOOKUP(A112,'[1]H-L'!$A$8:$I$163,8,FALSE),"")</f>
        <v>47858.586510264002</v>
      </c>
      <c r="S112" s="42">
        <f t="shared" si="20"/>
        <v>0.91315399254778262</v>
      </c>
      <c r="T112" s="28" t="str">
        <f t="shared" si="21"/>
        <v/>
      </c>
      <c r="U112" s="4" t="str">
        <f>_xlfn.IFNA(VLOOKUP(A112,[1]Other!$A$8:$I$86,4,FALSE),"")</f>
        <v/>
      </c>
      <c r="V112" s="5" t="str">
        <f>_xlfn.IFNA(VLOOKUP(A112,[1]Other!$A$8:$I$86,8,FALSE),"")</f>
        <v/>
      </c>
      <c r="W112" s="29" t="str">
        <f t="shared" si="22"/>
        <v/>
      </c>
      <c r="Y112" s="7" t="str">
        <f t="shared" si="23"/>
        <v/>
      </c>
      <c r="Z112" s="7">
        <f t="shared" si="24"/>
        <v>2.3530999999999999E-3</v>
      </c>
      <c r="AA112" s="7">
        <f t="shared" si="25"/>
        <v>3.4026E-3</v>
      </c>
      <c r="AB112" s="7">
        <f t="shared" si="26"/>
        <v>3.4520000000000002E-3</v>
      </c>
      <c r="AC112" s="7" t="str">
        <f t="shared" si="27"/>
        <v/>
      </c>
    </row>
    <row r="113" spans="1:29" x14ac:dyDescent="0.3">
      <c r="A113" s="45" t="s">
        <v>118</v>
      </c>
      <c r="B113" s="36">
        <f>[1]White!D111</f>
        <v>3061</v>
      </c>
      <c r="C113" s="37">
        <f>[1]White!H111</f>
        <v>113673.54569276101</v>
      </c>
      <c r="D113" s="28">
        <f t="shared" si="15"/>
        <v>6.5187677426138159E-3</v>
      </c>
      <c r="E113" s="4">
        <f>_xlfn.IFNA(VLOOKUP(A113,[1]AIAN!$A$8:$I$67,4,FALSE),"")</f>
        <v>62</v>
      </c>
      <c r="F113" s="5">
        <f>_xlfn.IFNA(VLOOKUP(A113,[1]AIAN!$A$8:$I$67,8,FALSE),"")</f>
        <v>98397.622950820005</v>
      </c>
      <c r="G113" s="29">
        <f t="shared" si="28"/>
        <v>0.86561585064629676</v>
      </c>
      <c r="H113" s="23">
        <f t="shared" si="16"/>
        <v>1.1988270934923129E-2</v>
      </c>
      <c r="I113" s="4">
        <f>_xlfn.IFNA(VLOOKUP(A113,[1]ANHPI!$A$8:$I$145,4,FALSE),"")</f>
        <v>740</v>
      </c>
      <c r="J113" s="5">
        <f>_xlfn.IFNA(VLOOKUP(A113,[1]ANHPI!$A$8:$I$145,8,FALSE),"")</f>
        <v>122729.89823609201</v>
      </c>
      <c r="K113" s="42">
        <f t="shared" si="29"/>
        <v>1.0796698342445363</v>
      </c>
      <c r="L113" s="28">
        <f t="shared" si="17"/>
        <v>4.1289635136147577E-3</v>
      </c>
      <c r="M113" s="4">
        <f>_xlfn.IFNA(VLOOKUP(A113,[1]Black!$A$8:$I$211,4,FALSE),"")</f>
        <v>496</v>
      </c>
      <c r="N113" s="5">
        <f>_xlfn.IFNA(VLOOKUP(A113,[1]Black!$A$8:$I$211,8,FALSE),"")</f>
        <v>100716.00405679501</v>
      </c>
      <c r="O113" s="42">
        <f t="shared" si="18"/>
        <v>0.88601093106580942</v>
      </c>
      <c r="P113" s="28">
        <f t="shared" si="19"/>
        <v>2.9156134982927587E-3</v>
      </c>
      <c r="Q113" s="4">
        <f>_xlfn.IFNA(VLOOKUP(A113,'[1]H-L'!$A$8:$I$163,4,FALSE),"")</f>
        <v>263</v>
      </c>
      <c r="R113" s="5">
        <f>_xlfn.IFNA(VLOOKUP(A113,'[1]H-L'!$A$8:$I$163,8,FALSE),"")</f>
        <v>106678.63498098899</v>
      </c>
      <c r="S113" s="42">
        <f t="shared" si="20"/>
        <v>0.93846492014353111</v>
      </c>
      <c r="T113" s="28">
        <f t="shared" si="21"/>
        <v>3.0711482682136155E-3</v>
      </c>
      <c r="U113" s="4">
        <f>_xlfn.IFNA(VLOOKUP(A113,[1]Other!$A$8:$I$86,4,FALSE),"")</f>
        <v>54</v>
      </c>
      <c r="V113" s="5">
        <f>_xlfn.IFNA(VLOOKUP(A113,[1]Other!$A$8:$I$86,8,FALSE),"")</f>
        <v>106757.18518518499</v>
      </c>
      <c r="W113" s="29">
        <f t="shared" si="22"/>
        <v>0.93915593583867185</v>
      </c>
      <c r="Y113" s="7">
        <f t="shared" si="23"/>
        <v>5.6426999999999996E-3</v>
      </c>
      <c r="Z113" s="7">
        <f t="shared" si="24"/>
        <v>1.2943400000000001E-2</v>
      </c>
      <c r="AA113" s="7">
        <f t="shared" si="25"/>
        <v>3.6583000000000002E-3</v>
      </c>
      <c r="AB113" s="7">
        <f t="shared" si="26"/>
        <v>2.7361999999999998E-3</v>
      </c>
      <c r="AC113" s="7">
        <f t="shared" si="27"/>
        <v>2.8842999999999998E-3</v>
      </c>
    </row>
    <row r="114" spans="1:29" x14ac:dyDescent="0.3">
      <c r="A114" s="45" t="s">
        <v>119</v>
      </c>
      <c r="B114" s="36">
        <f>[1]White!D112</f>
        <v>8869</v>
      </c>
      <c r="C114" s="37">
        <f>[1]White!H112</f>
        <v>273783.45946555398</v>
      </c>
      <c r="D114" s="28">
        <f t="shared" si="15"/>
        <v>1.839974766060351E-2</v>
      </c>
      <c r="E114" s="4">
        <f>_xlfn.IFNA(VLOOKUP(A114,[1]AIAN!$A$8:$I$67,4,FALSE),"")</f>
        <v>175</v>
      </c>
      <c r="F114" s="5">
        <f>_xlfn.IFNA(VLOOKUP(A114,[1]AIAN!$A$8:$I$67,8,FALSE),"")</f>
        <v>273534.57142857101</v>
      </c>
      <c r="G114" s="29">
        <f t="shared" si="28"/>
        <v>0.9990909310684114</v>
      </c>
      <c r="H114" s="23">
        <f t="shared" si="16"/>
        <v>5.0982552205679849E-2</v>
      </c>
      <c r="I114" s="4">
        <f>_xlfn.IFNA(VLOOKUP(A114,[1]ANHPI!$A$8:$I$145,4,FALSE),"")</f>
        <v>3147</v>
      </c>
      <c r="J114" s="5">
        <f>_xlfn.IFNA(VLOOKUP(A114,[1]ANHPI!$A$8:$I$145,8,FALSE),"")</f>
        <v>270730.95042898</v>
      </c>
      <c r="K114" s="42">
        <f t="shared" si="29"/>
        <v>0.98885064480325902</v>
      </c>
      <c r="L114" s="28">
        <f t="shared" si="17"/>
        <v>5.8021926794142864E-3</v>
      </c>
      <c r="M114" s="4">
        <f>_xlfn.IFNA(VLOOKUP(A114,[1]Black!$A$8:$I$211,4,FALSE),"")</f>
        <v>697</v>
      </c>
      <c r="N114" s="5">
        <f>_xlfn.IFNA(VLOOKUP(A114,[1]Black!$A$8:$I$211,8,FALSE),"")</f>
        <v>258646.40889526499</v>
      </c>
      <c r="O114" s="42">
        <f t="shared" si="18"/>
        <v>0.94471159579969632</v>
      </c>
      <c r="P114" s="28">
        <f t="shared" si="19"/>
        <v>9.1459358786750034E-3</v>
      </c>
      <c r="Q114" s="4">
        <f>_xlfn.IFNA(VLOOKUP(A114,'[1]H-L'!$A$8:$I$163,4,FALSE),"")</f>
        <v>825</v>
      </c>
      <c r="R114" s="5">
        <f>_xlfn.IFNA(VLOOKUP(A114,'[1]H-L'!$A$8:$I$163,8,FALSE),"")</f>
        <v>261684.02181818199</v>
      </c>
      <c r="S114" s="42">
        <f t="shared" si="20"/>
        <v>0.95580654261951759</v>
      </c>
      <c r="T114" s="28">
        <f t="shared" si="21"/>
        <v>5.9148040721151108E-3</v>
      </c>
      <c r="U114" s="4">
        <f>_xlfn.IFNA(VLOOKUP(A114,[1]Other!$A$8:$I$86,4,FALSE),"")</f>
        <v>104</v>
      </c>
      <c r="V114" s="5">
        <f>_xlfn.IFNA(VLOOKUP(A114,[1]Other!$A$8:$I$86,8,FALSE),"")</f>
        <v>269859.57692307699</v>
      </c>
      <c r="W114" s="29">
        <f t="shared" si="22"/>
        <v>0.98566793424943677</v>
      </c>
      <c r="Y114" s="7">
        <f t="shared" si="23"/>
        <v>1.8383E-2</v>
      </c>
      <c r="Z114" s="7">
        <f t="shared" si="24"/>
        <v>5.0414100000000003E-2</v>
      </c>
      <c r="AA114" s="7">
        <f t="shared" si="25"/>
        <v>5.4814E-3</v>
      </c>
      <c r="AB114" s="7">
        <f t="shared" si="26"/>
        <v>8.7416999999999998E-3</v>
      </c>
      <c r="AC114" s="7">
        <f t="shared" si="27"/>
        <v>5.8300000000000001E-3</v>
      </c>
    </row>
    <row r="115" spans="1:29" x14ac:dyDescent="0.3">
      <c r="A115" s="45" t="s">
        <v>120</v>
      </c>
      <c r="B115" s="36">
        <f>[1]White!D113</f>
        <v>1055</v>
      </c>
      <c r="C115" s="37">
        <f>[1]White!H113</f>
        <v>112279.21959459499</v>
      </c>
      <c r="D115" s="28" t="str">
        <f t="shared" si="15"/>
        <v/>
      </c>
      <c r="E115" s="4" t="str">
        <f>_xlfn.IFNA(VLOOKUP(A115,[1]AIAN!$A$8:$I$67,4,FALSE),"")</f>
        <v/>
      </c>
      <c r="F115" s="5" t="str">
        <f>_xlfn.IFNA(VLOOKUP(A115,[1]AIAN!$A$8:$I$67,8,FALSE),"")</f>
        <v/>
      </c>
      <c r="G115" s="29" t="str">
        <f t="shared" si="28"/>
        <v/>
      </c>
      <c r="H115" s="23">
        <f t="shared" si="16"/>
        <v>1.3122296563902345E-3</v>
      </c>
      <c r="I115" s="4">
        <f>_xlfn.IFNA(VLOOKUP(A115,[1]ANHPI!$A$8:$I$145,4,FALSE),"")</f>
        <v>81</v>
      </c>
      <c r="J115" s="5">
        <f>_xlfn.IFNA(VLOOKUP(A115,[1]ANHPI!$A$8:$I$145,8,FALSE),"")</f>
        <v>115596.75</v>
      </c>
      <c r="K115" s="42">
        <f t="shared" si="29"/>
        <v>1.0295471452098044</v>
      </c>
      <c r="L115" s="28">
        <f t="shared" si="17"/>
        <v>9.906182623390246E-4</v>
      </c>
      <c r="M115" s="4">
        <f>_xlfn.IFNA(VLOOKUP(A115,[1]Black!$A$8:$I$211,4,FALSE),"")</f>
        <v>119</v>
      </c>
      <c r="N115" s="5">
        <f>_xlfn.IFNA(VLOOKUP(A115,[1]Black!$A$8:$I$211,8,FALSE),"")</f>
        <v>113176.769230769</v>
      </c>
      <c r="O115" s="42">
        <f t="shared" si="18"/>
        <v>1.007993906970629</v>
      </c>
      <c r="P115" s="28">
        <f t="shared" si="19"/>
        <v>7.5384683606048513E-4</v>
      </c>
      <c r="Q115" s="4">
        <f>_xlfn.IFNA(VLOOKUP(A115,'[1]H-L'!$A$8:$I$163,4,FALSE),"")</f>
        <v>68</v>
      </c>
      <c r="R115" s="5">
        <f>_xlfn.IFNA(VLOOKUP(A115,'[1]H-L'!$A$8:$I$163,8,FALSE),"")</f>
        <v>112137.785714286</v>
      </c>
      <c r="S115" s="42">
        <f t="shared" si="20"/>
        <v>0.99874033787534622</v>
      </c>
      <c r="T115" s="28" t="str">
        <f t="shared" si="21"/>
        <v/>
      </c>
      <c r="U115" s="4" t="str">
        <f>_xlfn.IFNA(VLOOKUP(A115,[1]Other!$A$8:$I$86,4,FALSE),"")</f>
        <v/>
      </c>
      <c r="V115" s="5" t="str">
        <f>_xlfn.IFNA(VLOOKUP(A115,[1]Other!$A$8:$I$86,8,FALSE),"")</f>
        <v/>
      </c>
      <c r="W115" s="29" t="str">
        <f t="shared" si="22"/>
        <v/>
      </c>
      <c r="Y115" s="7" t="str">
        <f t="shared" si="23"/>
        <v/>
      </c>
      <c r="Z115" s="7">
        <f t="shared" si="24"/>
        <v>1.351E-3</v>
      </c>
      <c r="AA115" s="7">
        <f t="shared" si="25"/>
        <v>9.9850000000000004E-4</v>
      </c>
      <c r="AB115" s="7">
        <f t="shared" si="26"/>
        <v>7.5290000000000003E-4</v>
      </c>
      <c r="AC115" s="7" t="str">
        <f t="shared" si="27"/>
        <v/>
      </c>
    </row>
    <row r="116" spans="1:29" x14ac:dyDescent="0.3">
      <c r="A116" s="45" t="s">
        <v>121</v>
      </c>
      <c r="B116" s="36">
        <f>[1]White!D114</f>
        <v>10370</v>
      </c>
      <c r="C116" s="37">
        <f>[1]White!H114</f>
        <v>96001.915236258006</v>
      </c>
      <c r="D116" s="28">
        <f t="shared" si="15"/>
        <v>2.3236252759962148E-2</v>
      </c>
      <c r="E116" s="4">
        <f>_xlfn.IFNA(VLOOKUP(A116,[1]AIAN!$A$8:$I$67,4,FALSE),"")</f>
        <v>221</v>
      </c>
      <c r="F116" s="5">
        <f>_xlfn.IFNA(VLOOKUP(A116,[1]AIAN!$A$8:$I$67,8,FALSE),"")</f>
        <v>99430.538461538003</v>
      </c>
      <c r="G116" s="29">
        <f t="shared" si="28"/>
        <v>1.0357141127532952</v>
      </c>
      <c r="H116" s="23">
        <f t="shared" si="16"/>
        <v>3.7422845756314091E-2</v>
      </c>
      <c r="I116" s="4">
        <f>_xlfn.IFNA(VLOOKUP(A116,[1]ANHPI!$A$8:$I$145,4,FALSE),"")</f>
        <v>2310</v>
      </c>
      <c r="J116" s="5">
        <f>_xlfn.IFNA(VLOOKUP(A116,[1]ANHPI!$A$8:$I$145,8,FALSE),"")</f>
        <v>107002.635497835</v>
      </c>
      <c r="K116" s="42">
        <f t="shared" si="29"/>
        <v>1.1145885499732431</v>
      </c>
      <c r="L116" s="28">
        <f t="shared" si="17"/>
        <v>1.5675077209952801E-2</v>
      </c>
      <c r="M116" s="4">
        <f>_xlfn.IFNA(VLOOKUP(A116,[1]Black!$A$8:$I$211,4,FALSE),"")</f>
        <v>1883</v>
      </c>
      <c r="N116" s="5">
        <f>_xlfn.IFNA(VLOOKUP(A116,[1]Black!$A$8:$I$211,8,FALSE),"")</f>
        <v>97677.413170472995</v>
      </c>
      <c r="O116" s="42">
        <f t="shared" si="18"/>
        <v>1.0174527552923465</v>
      </c>
      <c r="P116" s="28">
        <f t="shared" si="19"/>
        <v>1.607467518070152E-2</v>
      </c>
      <c r="Q116" s="4">
        <f>_xlfn.IFNA(VLOOKUP(A116,'[1]H-L'!$A$8:$I$163,4,FALSE),"")</f>
        <v>1450</v>
      </c>
      <c r="R116" s="5">
        <f>_xlfn.IFNA(VLOOKUP(A116,'[1]H-L'!$A$8:$I$163,8,FALSE),"")</f>
        <v>93793.294482758996</v>
      </c>
      <c r="S116" s="42">
        <f t="shared" si="20"/>
        <v>0.97699399279625143</v>
      </c>
      <c r="T116" s="28">
        <f t="shared" si="21"/>
        <v>1.0635272706591594E-2</v>
      </c>
      <c r="U116" s="4">
        <f>_xlfn.IFNA(VLOOKUP(A116,[1]Other!$A$8:$I$86,4,FALSE),"")</f>
        <v>187</v>
      </c>
      <c r="V116" s="5">
        <f>_xlfn.IFNA(VLOOKUP(A116,[1]Other!$A$8:$I$86,8,FALSE),"")</f>
        <v>94354.866310159996</v>
      </c>
      <c r="W116" s="29">
        <f t="shared" si="22"/>
        <v>0.98284358263015204</v>
      </c>
      <c r="Y116" s="7">
        <f t="shared" si="23"/>
        <v>2.40661E-2</v>
      </c>
      <c r="Z116" s="7">
        <f t="shared" si="24"/>
        <v>4.1711100000000001E-2</v>
      </c>
      <c r="AA116" s="7">
        <f t="shared" si="25"/>
        <v>1.59487E-2</v>
      </c>
      <c r="AB116" s="7">
        <f t="shared" si="26"/>
        <v>1.5704900000000001E-2</v>
      </c>
      <c r="AC116" s="7">
        <f t="shared" si="27"/>
        <v>1.04528E-2</v>
      </c>
    </row>
    <row r="117" spans="1:29" x14ac:dyDescent="0.3">
      <c r="A117" s="45" t="s">
        <v>122</v>
      </c>
      <c r="B117" s="36">
        <f>[1]White!D115</f>
        <v>1600</v>
      </c>
      <c r="C117" s="37">
        <f>[1]White!H115</f>
        <v>56223.668338558004</v>
      </c>
      <c r="D117" s="28">
        <f t="shared" si="15"/>
        <v>3.7850909473241511E-3</v>
      </c>
      <c r="E117" s="4">
        <f>_xlfn.IFNA(VLOOKUP(A117,[1]AIAN!$A$8:$I$67,4,FALSE),"")</f>
        <v>36</v>
      </c>
      <c r="F117" s="5">
        <f>_xlfn.IFNA(VLOOKUP(A117,[1]AIAN!$A$8:$I$67,8,FALSE),"")</f>
        <v>58457.305555555999</v>
      </c>
      <c r="G117" s="29">
        <f t="shared" si="28"/>
        <v>1.0397277033499106</v>
      </c>
      <c r="H117" s="23">
        <f t="shared" si="16"/>
        <v>5.8483321723070943E-3</v>
      </c>
      <c r="I117" s="4">
        <f>_xlfn.IFNA(VLOOKUP(A117,[1]ANHPI!$A$8:$I$145,4,FALSE),"")</f>
        <v>361</v>
      </c>
      <c r="J117" s="5">
        <f>_xlfn.IFNA(VLOOKUP(A117,[1]ANHPI!$A$8:$I$145,8,FALSE),"")</f>
        <v>62431.958333333001</v>
      </c>
      <c r="K117" s="42">
        <f t="shared" si="29"/>
        <v>1.1104212901476116</v>
      </c>
      <c r="L117" s="28">
        <f t="shared" si="17"/>
        <v>5.4026155651935035E-3</v>
      </c>
      <c r="M117" s="4">
        <f>_xlfn.IFNA(VLOOKUP(A117,[1]Black!$A$8:$I$211,4,FALSE),"")</f>
        <v>649</v>
      </c>
      <c r="N117" s="5">
        <f>_xlfn.IFNA(VLOOKUP(A117,[1]Black!$A$8:$I$211,8,FALSE),"")</f>
        <v>57505.365474339</v>
      </c>
      <c r="O117" s="42">
        <f t="shared" si="18"/>
        <v>1.0227963982723982</v>
      </c>
      <c r="P117" s="28">
        <f t="shared" si="19"/>
        <v>4.4565651190634561E-3</v>
      </c>
      <c r="Q117" s="4">
        <f>_xlfn.IFNA(VLOOKUP(A117,'[1]H-L'!$A$8:$I$163,4,FALSE),"")</f>
        <v>402</v>
      </c>
      <c r="R117" s="5">
        <f>_xlfn.IFNA(VLOOKUP(A117,'[1]H-L'!$A$8:$I$163,8,FALSE),"")</f>
        <v>55492.651629073</v>
      </c>
      <c r="S117" s="42">
        <f t="shared" si="20"/>
        <v>0.98699806093969011</v>
      </c>
      <c r="T117" s="28">
        <f t="shared" si="21"/>
        <v>2.7299095717454361E-3</v>
      </c>
      <c r="U117" s="4">
        <f>_xlfn.IFNA(VLOOKUP(A117,[1]Other!$A$8:$I$86,4,FALSE),"")</f>
        <v>48</v>
      </c>
      <c r="V117" s="5">
        <f>_xlfn.IFNA(VLOOKUP(A117,[1]Other!$A$8:$I$86,8,FALSE),"")</f>
        <v>57166.9375</v>
      </c>
      <c r="W117" s="29">
        <f t="shared" si="22"/>
        <v>1.0167770831985203</v>
      </c>
      <c r="Y117" s="7">
        <f t="shared" si="23"/>
        <v>3.9354999999999998E-3</v>
      </c>
      <c r="Z117" s="7">
        <f t="shared" si="24"/>
        <v>6.4941E-3</v>
      </c>
      <c r="AA117" s="7">
        <f t="shared" si="25"/>
        <v>5.5258E-3</v>
      </c>
      <c r="AB117" s="7">
        <f t="shared" si="26"/>
        <v>4.3985999999999999E-3</v>
      </c>
      <c r="AC117" s="7">
        <f t="shared" si="27"/>
        <v>2.7756999999999999E-3</v>
      </c>
    </row>
    <row r="118" spans="1:29" x14ac:dyDescent="0.3">
      <c r="A118" s="45" t="s">
        <v>123</v>
      </c>
      <c r="B118" s="36">
        <f>[1]White!D116</f>
        <v>859</v>
      </c>
      <c r="C118" s="37">
        <f>[1]White!H116</f>
        <v>41884.727272727003</v>
      </c>
      <c r="D118" s="28">
        <f t="shared" si="15"/>
        <v>6.4136263274103666E-3</v>
      </c>
      <c r="E118" s="4">
        <f>_xlfn.IFNA(VLOOKUP(A118,[1]AIAN!$A$8:$I$67,4,FALSE),"")</f>
        <v>61</v>
      </c>
      <c r="F118" s="5">
        <f>_xlfn.IFNA(VLOOKUP(A118,[1]AIAN!$A$8:$I$67,8,FALSE),"")</f>
        <v>43664.950819671998</v>
      </c>
      <c r="G118" s="29">
        <f t="shared" si="28"/>
        <v>1.0425029279850218</v>
      </c>
      <c r="H118" s="23">
        <f t="shared" si="16"/>
        <v>5.1517164287912904E-3</v>
      </c>
      <c r="I118" s="4">
        <f>_xlfn.IFNA(VLOOKUP(A118,[1]ANHPI!$A$8:$I$145,4,FALSE),"")</f>
        <v>318</v>
      </c>
      <c r="J118" s="5">
        <f>_xlfn.IFNA(VLOOKUP(A118,[1]ANHPI!$A$8:$I$145,8,FALSE),"")</f>
        <v>46138.984227129004</v>
      </c>
      <c r="K118" s="42">
        <f t="shared" si="29"/>
        <v>1.1015706017780886</v>
      </c>
      <c r="L118" s="28">
        <f t="shared" si="17"/>
        <v>1.1154861105330193E-2</v>
      </c>
      <c r="M118" s="4">
        <f>_xlfn.IFNA(VLOOKUP(A118,[1]Black!$A$8:$I$211,4,FALSE),"")</f>
        <v>1340</v>
      </c>
      <c r="N118" s="5">
        <f>_xlfn.IFNA(VLOOKUP(A118,[1]Black!$A$8:$I$211,8,FALSE),"")</f>
        <v>43238.974588939003</v>
      </c>
      <c r="O118" s="42">
        <f t="shared" si="18"/>
        <v>1.032332723749017</v>
      </c>
      <c r="P118" s="28">
        <f t="shared" si="19"/>
        <v>3.0375593100084252E-3</v>
      </c>
      <c r="Q118" s="4">
        <f>_xlfn.IFNA(VLOOKUP(A118,'[1]H-L'!$A$8:$I$163,4,FALSE),"")</f>
        <v>274</v>
      </c>
      <c r="R118" s="5">
        <f>_xlfn.IFNA(VLOOKUP(A118,'[1]H-L'!$A$8:$I$163,8,FALSE),"")</f>
        <v>42734.941391941</v>
      </c>
      <c r="S118" s="42">
        <f t="shared" si="20"/>
        <v>1.0202989054620777</v>
      </c>
      <c r="T118" s="28">
        <f t="shared" si="21"/>
        <v>1.7630665984189275E-3</v>
      </c>
      <c r="U118" s="4">
        <f>_xlfn.IFNA(VLOOKUP(A118,[1]Other!$A$8:$I$86,4,FALSE),"")</f>
        <v>31</v>
      </c>
      <c r="V118" s="5">
        <f>_xlfn.IFNA(VLOOKUP(A118,[1]Other!$A$8:$I$86,8,FALSE),"")</f>
        <v>42616.612903226</v>
      </c>
      <c r="W118" s="29">
        <f t="shared" si="22"/>
        <v>1.0174738067585689</v>
      </c>
      <c r="Y118" s="7">
        <f t="shared" si="23"/>
        <v>6.6861999999999998E-3</v>
      </c>
      <c r="Z118" s="7">
        <f t="shared" si="24"/>
        <v>5.6750000000000004E-3</v>
      </c>
      <c r="AA118" s="7">
        <f t="shared" si="25"/>
        <v>1.15155E-2</v>
      </c>
      <c r="AB118" s="7">
        <f t="shared" si="26"/>
        <v>3.0991999999999999E-3</v>
      </c>
      <c r="AC118" s="7">
        <f t="shared" si="27"/>
        <v>1.7939E-3</v>
      </c>
    </row>
    <row r="119" spans="1:29" ht="27" x14ac:dyDescent="0.3">
      <c r="A119" s="45" t="s">
        <v>124</v>
      </c>
      <c r="B119" s="36">
        <f>[1]White!D117</f>
        <v>563</v>
      </c>
      <c r="C119" s="37">
        <f>[1]White!H117</f>
        <v>50798.192513369002</v>
      </c>
      <c r="D119" s="28" t="str">
        <f t="shared" si="15"/>
        <v/>
      </c>
      <c r="E119" s="4" t="str">
        <f>_xlfn.IFNA(VLOOKUP(A119,[1]AIAN!$A$8:$I$67,4,FALSE),"")</f>
        <v/>
      </c>
      <c r="F119" s="5" t="str">
        <f>_xlfn.IFNA(VLOOKUP(A119,[1]AIAN!$A$8:$I$67,8,FALSE),"")</f>
        <v/>
      </c>
      <c r="G119" s="29" t="str">
        <f t="shared" si="28"/>
        <v/>
      </c>
      <c r="H119" s="23">
        <f t="shared" si="16"/>
        <v>2.1222479628039592E-3</v>
      </c>
      <c r="I119" s="4">
        <f>_xlfn.IFNA(VLOOKUP(A119,[1]ANHPI!$A$8:$I$145,4,FALSE),"")</f>
        <v>131</v>
      </c>
      <c r="J119" s="5">
        <f>_xlfn.IFNA(VLOOKUP(A119,[1]ANHPI!$A$8:$I$145,8,FALSE),"")</f>
        <v>54703.656488549997</v>
      </c>
      <c r="K119" s="42">
        <f t="shared" si="29"/>
        <v>1.0768819476038081</v>
      </c>
      <c r="L119" s="28">
        <f t="shared" si="17"/>
        <v>5.0696346366761839E-3</v>
      </c>
      <c r="M119" s="4">
        <f>_xlfn.IFNA(VLOOKUP(A119,[1]Black!$A$8:$I$211,4,FALSE),"")</f>
        <v>609</v>
      </c>
      <c r="N119" s="5">
        <f>_xlfn.IFNA(VLOOKUP(A119,[1]Black!$A$8:$I$211,8,FALSE),"")</f>
        <v>51222.581548599999</v>
      </c>
      <c r="O119" s="42">
        <f t="shared" si="18"/>
        <v>1.0083544121204571</v>
      </c>
      <c r="P119" s="28">
        <f t="shared" si="19"/>
        <v>1.91787503880094E-3</v>
      </c>
      <c r="Q119" s="4">
        <f>_xlfn.IFNA(VLOOKUP(A119,'[1]H-L'!$A$8:$I$163,4,FALSE),"")</f>
        <v>173</v>
      </c>
      <c r="R119" s="5">
        <f>_xlfn.IFNA(VLOOKUP(A119,'[1]H-L'!$A$8:$I$163,8,FALSE),"")</f>
        <v>51571</v>
      </c>
      <c r="S119" s="42">
        <f t="shared" si="20"/>
        <v>1.015213287095355</v>
      </c>
      <c r="T119" s="28" t="str">
        <f t="shared" si="21"/>
        <v/>
      </c>
      <c r="U119" s="4" t="str">
        <f>_xlfn.IFNA(VLOOKUP(A119,[1]Other!$A$8:$I$86,4,FALSE),"")</f>
        <v/>
      </c>
      <c r="V119" s="5" t="str">
        <f>_xlfn.IFNA(VLOOKUP(A119,[1]Other!$A$8:$I$86,8,FALSE),"")</f>
        <v/>
      </c>
      <c r="W119" s="29" t="str">
        <f t="shared" si="22"/>
        <v/>
      </c>
      <c r="Y119" s="7" t="str">
        <f t="shared" si="23"/>
        <v/>
      </c>
      <c r="Z119" s="7">
        <f t="shared" si="24"/>
        <v>2.2853999999999999E-3</v>
      </c>
      <c r="AA119" s="7">
        <f t="shared" si="25"/>
        <v>5.1120000000000002E-3</v>
      </c>
      <c r="AB119" s="7">
        <f t="shared" si="26"/>
        <v>1.9471E-3</v>
      </c>
      <c r="AC119" s="7" t="str">
        <f t="shared" si="27"/>
        <v/>
      </c>
    </row>
    <row r="120" spans="1:29" x14ac:dyDescent="0.3">
      <c r="A120" s="45" t="s">
        <v>125</v>
      </c>
      <c r="B120" s="36">
        <f>[1]White!D118</f>
        <v>226</v>
      </c>
      <c r="C120" s="37">
        <f>[1]White!H118</f>
        <v>85137.154867257006</v>
      </c>
      <c r="D120" s="28" t="str">
        <f t="shared" si="15"/>
        <v/>
      </c>
      <c r="E120" s="4" t="str">
        <f>_xlfn.IFNA(VLOOKUP(A120,[1]AIAN!$A$8:$I$67,4,FALSE),"")</f>
        <v/>
      </c>
      <c r="F120" s="5" t="str">
        <f>_xlfn.IFNA(VLOOKUP(A120,[1]AIAN!$A$8:$I$67,8,FALSE),"")</f>
        <v/>
      </c>
      <c r="G120" s="29" t="str">
        <f t="shared" si="28"/>
        <v/>
      </c>
      <c r="H120" s="23">
        <f t="shared" si="16"/>
        <v>3.0780695643721549E-4</v>
      </c>
      <c r="I120" s="4">
        <f>_xlfn.IFNA(VLOOKUP(A120,[1]ANHPI!$A$8:$I$145,4,FALSE),"")</f>
        <v>19</v>
      </c>
      <c r="J120" s="5">
        <f>_xlfn.IFNA(VLOOKUP(A120,[1]ANHPI!$A$8:$I$145,8,FALSE),"")</f>
        <v>104777.57894736801</v>
      </c>
      <c r="K120" s="42">
        <f t="shared" si="29"/>
        <v>1.2306915718611187</v>
      </c>
      <c r="L120" s="28">
        <f t="shared" si="17"/>
        <v>1.0821880176812874E-4</v>
      </c>
      <c r="M120" s="4">
        <f>_xlfn.IFNA(VLOOKUP(A120,[1]Black!$A$8:$I$211,4,FALSE),"")</f>
        <v>13</v>
      </c>
      <c r="N120" s="5">
        <f>_xlfn.IFNA(VLOOKUP(A120,[1]Black!$A$8:$I$211,8,FALSE),"")</f>
        <v>99744.538461538003</v>
      </c>
      <c r="O120" s="42">
        <f t="shared" si="18"/>
        <v>1.1715747210140666</v>
      </c>
      <c r="P120" s="28">
        <f t="shared" si="19"/>
        <v>8.8687863065939422E-5</v>
      </c>
      <c r="Q120" s="4">
        <f>_xlfn.IFNA(VLOOKUP(A120,'[1]H-L'!$A$8:$I$163,4,FALSE),"")</f>
        <v>8</v>
      </c>
      <c r="R120" s="5">
        <f>_xlfn.IFNA(VLOOKUP(A120,'[1]H-L'!$A$8:$I$163,8,FALSE),"")</f>
        <v>78281.625</v>
      </c>
      <c r="S120" s="42">
        <f t="shared" si="20"/>
        <v>0.91947663886647468</v>
      </c>
      <c r="T120" s="28" t="str">
        <f t="shared" si="21"/>
        <v/>
      </c>
      <c r="U120" s="4" t="str">
        <f>_xlfn.IFNA(VLOOKUP(A120,[1]Other!$A$8:$I$86,4,FALSE),"")</f>
        <v/>
      </c>
      <c r="V120" s="5" t="str">
        <f>_xlfn.IFNA(VLOOKUP(A120,[1]Other!$A$8:$I$86,8,FALSE),"")</f>
        <v/>
      </c>
      <c r="W120" s="29" t="str">
        <f t="shared" si="22"/>
        <v/>
      </c>
      <c r="Y120" s="7" t="str">
        <f t="shared" si="23"/>
        <v/>
      </c>
      <c r="Z120" s="7">
        <f t="shared" si="24"/>
        <v>3.7879999999999999E-4</v>
      </c>
      <c r="AA120" s="7">
        <f t="shared" si="25"/>
        <v>1.2679999999999999E-4</v>
      </c>
      <c r="AB120" s="7">
        <f t="shared" si="26"/>
        <v>8.1500000000000002E-5</v>
      </c>
      <c r="AC120" s="7" t="str">
        <f t="shared" si="27"/>
        <v/>
      </c>
    </row>
    <row r="121" spans="1:29" x14ac:dyDescent="0.3">
      <c r="A121" s="45" t="s">
        <v>126</v>
      </c>
      <c r="B121" s="36">
        <f>[1]White!D119</f>
        <v>294</v>
      </c>
      <c r="C121" s="37">
        <f>[1]White!H119</f>
        <v>96252.494880546001</v>
      </c>
      <c r="D121" s="28" t="str">
        <f t="shared" si="15"/>
        <v/>
      </c>
      <c r="E121" s="4" t="str">
        <f>_xlfn.IFNA(VLOOKUP(A121,[1]AIAN!$A$8:$I$67,4,FALSE),"")</f>
        <v/>
      </c>
      <c r="F121" s="5" t="str">
        <f>_xlfn.IFNA(VLOOKUP(A121,[1]AIAN!$A$8:$I$67,8,FALSE),"")</f>
        <v/>
      </c>
      <c r="G121" s="29" t="str">
        <f t="shared" si="28"/>
        <v/>
      </c>
      <c r="H121" s="23">
        <f t="shared" si="16"/>
        <v>5.1841171610478396E-4</v>
      </c>
      <c r="I121" s="4">
        <f>_xlfn.IFNA(VLOOKUP(A121,[1]ANHPI!$A$8:$I$145,4,FALSE),"")</f>
        <v>32</v>
      </c>
      <c r="J121" s="5">
        <f>_xlfn.IFNA(VLOOKUP(A121,[1]ANHPI!$A$8:$I$145,8,FALSE),"")</f>
        <v>103343.5</v>
      </c>
      <c r="K121" s="42">
        <f t="shared" si="29"/>
        <v>1.0736708708512364</v>
      </c>
      <c r="L121" s="28">
        <f t="shared" si="17"/>
        <v>2.414111731750564E-4</v>
      </c>
      <c r="M121" s="4">
        <f>_xlfn.IFNA(VLOOKUP(A121,[1]Black!$A$8:$I$211,4,FALSE),"")</f>
        <v>29</v>
      </c>
      <c r="N121" s="5">
        <f>_xlfn.IFNA(VLOOKUP(A121,[1]Black!$A$8:$I$211,8,FALSE),"")</f>
        <v>94376.724137931</v>
      </c>
      <c r="O121" s="42">
        <f t="shared" si="18"/>
        <v>0.98051197794983991</v>
      </c>
      <c r="P121" s="28">
        <f t="shared" si="19"/>
        <v>3.436654693805153E-4</v>
      </c>
      <c r="Q121" s="4">
        <f>_xlfn.IFNA(VLOOKUP(A121,'[1]H-L'!$A$8:$I$163,4,FALSE),"")</f>
        <v>31</v>
      </c>
      <c r="R121" s="5">
        <f>_xlfn.IFNA(VLOOKUP(A121,'[1]H-L'!$A$8:$I$163,8,FALSE),"")</f>
        <v>97797.483870968004</v>
      </c>
      <c r="S121" s="42">
        <f t="shared" si="20"/>
        <v>1.0160514176005455</v>
      </c>
      <c r="T121" s="28" t="str">
        <f t="shared" si="21"/>
        <v/>
      </c>
      <c r="U121" s="4" t="str">
        <f>_xlfn.IFNA(VLOOKUP(A121,[1]Other!$A$8:$I$86,4,FALSE),"")</f>
        <v/>
      </c>
      <c r="V121" s="5" t="str">
        <f>_xlfn.IFNA(VLOOKUP(A121,[1]Other!$A$8:$I$86,8,FALSE),"")</f>
        <v/>
      </c>
      <c r="W121" s="29" t="str">
        <f t="shared" si="22"/>
        <v/>
      </c>
      <c r="Y121" s="7" t="str">
        <f t="shared" si="23"/>
        <v/>
      </c>
      <c r="Z121" s="7">
        <f t="shared" si="24"/>
        <v>5.5659999999999998E-4</v>
      </c>
      <c r="AA121" s="7">
        <f t="shared" si="25"/>
        <v>2.3670000000000001E-4</v>
      </c>
      <c r="AB121" s="7">
        <f t="shared" si="26"/>
        <v>3.4919999999999998E-4</v>
      </c>
      <c r="AC121" s="7" t="str">
        <f t="shared" si="27"/>
        <v/>
      </c>
    </row>
    <row r="122" spans="1:29" x14ac:dyDescent="0.3">
      <c r="A122" s="45" t="s">
        <v>127</v>
      </c>
      <c r="B122" s="36">
        <f>[1]White!D120</f>
        <v>926</v>
      </c>
      <c r="C122" s="37">
        <f>[1]White!H120</f>
        <v>101992.561555076</v>
      </c>
      <c r="D122" s="28" t="str">
        <f t="shared" si="15"/>
        <v/>
      </c>
      <c r="E122" s="4" t="str">
        <f>_xlfn.IFNA(VLOOKUP(A122,[1]AIAN!$A$8:$I$67,4,FALSE),"")</f>
        <v/>
      </c>
      <c r="F122" s="5" t="str">
        <f>_xlfn.IFNA(VLOOKUP(A122,[1]AIAN!$A$8:$I$67,8,FALSE),"")</f>
        <v/>
      </c>
      <c r="G122" s="29" t="str">
        <f t="shared" si="28"/>
        <v/>
      </c>
      <c r="H122" s="23">
        <f t="shared" si="16"/>
        <v>2.6892607772935669E-3</v>
      </c>
      <c r="I122" s="4">
        <f>_xlfn.IFNA(VLOOKUP(A122,[1]ANHPI!$A$8:$I$145,4,FALSE),"")</f>
        <v>166</v>
      </c>
      <c r="J122" s="5">
        <f>_xlfn.IFNA(VLOOKUP(A122,[1]ANHPI!$A$8:$I$145,8,FALSE),"")</f>
        <v>107944.120481928</v>
      </c>
      <c r="K122" s="42">
        <f t="shared" si="29"/>
        <v>1.0583528723674438</v>
      </c>
      <c r="L122" s="28">
        <f t="shared" si="17"/>
        <v>4.0790163743371601E-4</v>
      </c>
      <c r="M122" s="4">
        <f>_xlfn.IFNA(VLOOKUP(A122,[1]Black!$A$8:$I$211,4,FALSE),"")</f>
        <v>49</v>
      </c>
      <c r="N122" s="5">
        <f>_xlfn.IFNA(VLOOKUP(A122,[1]Black!$A$8:$I$211,8,FALSE),"")</f>
        <v>103721.897959184</v>
      </c>
      <c r="O122" s="42">
        <f t="shared" si="18"/>
        <v>1.0169555149683553</v>
      </c>
      <c r="P122" s="28">
        <f t="shared" si="19"/>
        <v>5.6538512704536388E-4</v>
      </c>
      <c r="Q122" s="4">
        <f>_xlfn.IFNA(VLOOKUP(A122,'[1]H-L'!$A$8:$I$163,4,FALSE),"")</f>
        <v>51</v>
      </c>
      <c r="R122" s="5">
        <f>_xlfn.IFNA(VLOOKUP(A122,'[1]H-L'!$A$8:$I$163,8,FALSE),"")</f>
        <v>98657.431372549006</v>
      </c>
      <c r="S122" s="42">
        <f t="shared" si="20"/>
        <v>0.96730026061041696</v>
      </c>
      <c r="T122" s="28" t="str">
        <f t="shared" si="21"/>
        <v/>
      </c>
      <c r="U122" s="4" t="str">
        <f>_xlfn.IFNA(VLOOKUP(A122,[1]Other!$A$8:$I$86,4,FALSE),"")</f>
        <v/>
      </c>
      <c r="V122" s="5" t="str">
        <f>_xlfn.IFNA(VLOOKUP(A122,[1]Other!$A$8:$I$86,8,FALSE),"")</f>
        <v/>
      </c>
      <c r="W122" s="29" t="str">
        <f t="shared" si="22"/>
        <v/>
      </c>
      <c r="Y122" s="7" t="str">
        <f t="shared" si="23"/>
        <v/>
      </c>
      <c r="Z122" s="7">
        <f t="shared" si="24"/>
        <v>2.8462000000000001E-3</v>
      </c>
      <c r="AA122" s="7">
        <f t="shared" si="25"/>
        <v>4.148E-4</v>
      </c>
      <c r="AB122" s="7">
        <f t="shared" si="26"/>
        <v>5.4690000000000001E-4</v>
      </c>
      <c r="AC122" s="7" t="str">
        <f t="shared" si="27"/>
        <v/>
      </c>
    </row>
    <row r="123" spans="1:29" x14ac:dyDescent="0.3">
      <c r="A123" s="45" t="s">
        <v>128</v>
      </c>
      <c r="B123" s="36">
        <f>[1]White!D121</f>
        <v>81</v>
      </c>
      <c r="C123" s="37">
        <f>[1]White!H121</f>
        <v>84278.358024690999</v>
      </c>
      <c r="D123" s="28" t="str">
        <f t="shared" si="15"/>
        <v/>
      </c>
      <c r="E123" s="4" t="str">
        <f>_xlfn.IFNA(VLOOKUP(A123,[1]AIAN!$A$8:$I$67,4,FALSE),"")</f>
        <v/>
      </c>
      <c r="F123" s="5" t="str">
        <f>_xlfn.IFNA(VLOOKUP(A123,[1]AIAN!$A$8:$I$67,8,FALSE),"")</f>
        <v/>
      </c>
      <c r="G123" s="29" t="str">
        <f t="shared" si="28"/>
        <v/>
      </c>
      <c r="H123" s="23" t="str">
        <f t="shared" si="16"/>
        <v/>
      </c>
      <c r="I123" s="4" t="str">
        <f>_xlfn.IFNA(VLOOKUP(A123,[1]ANHPI!$A$8:$I$145,4,FALSE),"")</f>
        <v/>
      </c>
      <c r="J123" s="5" t="str">
        <f>_xlfn.IFNA(VLOOKUP(A123,[1]ANHPI!$A$8:$I$145,8,FALSE),"")</f>
        <v/>
      </c>
      <c r="K123" s="42" t="str">
        <f t="shared" si="29"/>
        <v/>
      </c>
      <c r="L123" s="28">
        <f t="shared" si="17"/>
        <v>4.6617329992424685E-4</v>
      </c>
      <c r="M123" s="4">
        <f>_xlfn.IFNA(VLOOKUP(A123,[1]Black!$A$8:$I$211,4,FALSE),"")</f>
        <v>56</v>
      </c>
      <c r="N123" s="5">
        <f>_xlfn.IFNA(VLOOKUP(A123,[1]Black!$A$8:$I$211,8,FALSE),"")</f>
        <v>80526.428571429002</v>
      </c>
      <c r="O123" s="42">
        <f t="shared" si="18"/>
        <v>0.95548169730403631</v>
      </c>
      <c r="P123" s="28" t="str">
        <f t="shared" si="19"/>
        <v/>
      </c>
      <c r="Q123" s="4" t="str">
        <f>_xlfn.IFNA(VLOOKUP(A123,'[1]H-L'!$A$8:$I$163,4,FALSE),"")</f>
        <v/>
      </c>
      <c r="R123" s="5" t="str">
        <f>_xlfn.IFNA(VLOOKUP(A123,'[1]H-L'!$A$8:$I$163,8,FALSE),"")</f>
        <v/>
      </c>
      <c r="S123" s="42" t="str">
        <f t="shared" si="20"/>
        <v/>
      </c>
      <c r="T123" s="28" t="str">
        <f t="shared" si="21"/>
        <v/>
      </c>
      <c r="U123" s="4" t="str">
        <f>_xlfn.IFNA(VLOOKUP(A123,[1]Other!$A$8:$I$86,4,FALSE),"")</f>
        <v/>
      </c>
      <c r="V123" s="5" t="str">
        <f>_xlfn.IFNA(VLOOKUP(A123,[1]Other!$A$8:$I$86,8,FALSE),"")</f>
        <v/>
      </c>
      <c r="W123" s="29" t="str">
        <f t="shared" si="22"/>
        <v/>
      </c>
      <c r="Y123" s="7" t="str">
        <f t="shared" si="23"/>
        <v/>
      </c>
      <c r="Z123" s="7" t="str">
        <f t="shared" si="24"/>
        <v/>
      </c>
      <c r="AA123" s="7">
        <f t="shared" si="25"/>
        <v>4.4539999999999998E-4</v>
      </c>
      <c r="AB123" s="7" t="str">
        <f t="shared" si="26"/>
        <v/>
      </c>
      <c r="AC123" s="7" t="str">
        <f t="shared" si="27"/>
        <v/>
      </c>
    </row>
    <row r="124" spans="1:29" ht="27" x14ac:dyDescent="0.3">
      <c r="A124" s="45" t="s">
        <v>129</v>
      </c>
      <c r="B124" s="36">
        <f>[1]White!D122</f>
        <v>306</v>
      </c>
      <c r="C124" s="37">
        <f>[1]White!H122</f>
        <v>56010.209150326998</v>
      </c>
      <c r="D124" s="28" t="str">
        <f t="shared" si="15"/>
        <v/>
      </c>
      <c r="E124" s="4" t="str">
        <f>_xlfn.IFNA(VLOOKUP(A124,[1]AIAN!$A$8:$I$67,4,FALSE),"")</f>
        <v/>
      </c>
      <c r="F124" s="5" t="str">
        <f>_xlfn.IFNA(VLOOKUP(A124,[1]AIAN!$A$8:$I$67,8,FALSE),"")</f>
        <v/>
      </c>
      <c r="G124" s="29" t="str">
        <f t="shared" si="28"/>
        <v/>
      </c>
      <c r="H124" s="23" t="str">
        <f t="shared" si="16"/>
        <v/>
      </c>
      <c r="I124" s="4" t="str">
        <f>_xlfn.IFNA(VLOOKUP(A124,[1]ANHPI!$A$8:$I$145,4,FALSE),"")</f>
        <v/>
      </c>
      <c r="J124" s="5" t="str">
        <f>_xlfn.IFNA(VLOOKUP(A124,[1]ANHPI!$A$8:$I$145,8,FALSE),"")</f>
        <v/>
      </c>
      <c r="K124" s="42" t="str">
        <f t="shared" si="29"/>
        <v/>
      </c>
      <c r="L124" s="28">
        <f t="shared" si="17"/>
        <v>6.909354266734373E-4</v>
      </c>
      <c r="M124" s="4">
        <f>_xlfn.IFNA(VLOOKUP(A124,[1]Black!$A$8:$I$211,4,FALSE),"")</f>
        <v>83</v>
      </c>
      <c r="N124" s="5">
        <f>_xlfn.IFNA(VLOOKUP(A124,[1]Black!$A$8:$I$211,8,FALSE),"")</f>
        <v>54359.409638554003</v>
      </c>
      <c r="O124" s="42">
        <f t="shared" si="18"/>
        <v>0.97052681043660494</v>
      </c>
      <c r="P124" s="28" t="str">
        <f t="shared" si="19"/>
        <v/>
      </c>
      <c r="Q124" s="4" t="str">
        <f>_xlfn.IFNA(VLOOKUP(A124,'[1]H-L'!$A$8:$I$163,4,FALSE),"")</f>
        <v/>
      </c>
      <c r="R124" s="5" t="str">
        <f>_xlfn.IFNA(VLOOKUP(A124,'[1]H-L'!$A$8:$I$163,8,FALSE),"")</f>
        <v/>
      </c>
      <c r="S124" s="42" t="str">
        <f t="shared" si="20"/>
        <v/>
      </c>
      <c r="T124" s="28" t="str">
        <f t="shared" si="21"/>
        <v/>
      </c>
      <c r="U124" s="4" t="str">
        <f>_xlfn.IFNA(VLOOKUP(A124,[1]Other!$A$8:$I$86,4,FALSE),"")</f>
        <v/>
      </c>
      <c r="V124" s="5" t="str">
        <f>_xlfn.IFNA(VLOOKUP(A124,[1]Other!$A$8:$I$86,8,FALSE),"")</f>
        <v/>
      </c>
      <c r="W124" s="29" t="str">
        <f t="shared" si="22"/>
        <v/>
      </c>
      <c r="Y124" s="7" t="str">
        <f t="shared" si="23"/>
        <v/>
      </c>
      <c r="Z124" s="7" t="str">
        <f t="shared" si="24"/>
        <v/>
      </c>
      <c r="AA124" s="7">
        <f t="shared" si="25"/>
        <v>6.7060000000000004E-4</v>
      </c>
      <c r="AB124" s="7" t="str">
        <f t="shared" si="26"/>
        <v/>
      </c>
      <c r="AC124" s="7" t="str">
        <f t="shared" si="27"/>
        <v/>
      </c>
    </row>
    <row r="125" spans="1:29" ht="27" x14ac:dyDescent="0.3">
      <c r="A125" s="45" t="s">
        <v>130</v>
      </c>
      <c r="B125" s="36">
        <f>[1]White!D123</f>
        <v>192</v>
      </c>
      <c r="C125" s="37">
        <f>[1]White!H123</f>
        <v>78974.760416667006</v>
      </c>
      <c r="D125" s="28" t="str">
        <f t="shared" si="15"/>
        <v/>
      </c>
      <c r="E125" s="4" t="str">
        <f>_xlfn.IFNA(VLOOKUP(A125,[1]AIAN!$A$8:$I$67,4,FALSE),"")</f>
        <v/>
      </c>
      <c r="F125" s="5" t="str">
        <f>_xlfn.IFNA(VLOOKUP(A125,[1]AIAN!$A$8:$I$67,8,FALSE),"")</f>
        <v/>
      </c>
      <c r="G125" s="29" t="str">
        <f t="shared" si="28"/>
        <v/>
      </c>
      <c r="H125" s="23" t="str">
        <f t="shared" si="16"/>
        <v/>
      </c>
      <c r="I125" s="4" t="str">
        <f>_xlfn.IFNA(VLOOKUP(A125,[1]ANHPI!$A$8:$I$145,4,FALSE),"")</f>
        <v/>
      </c>
      <c r="J125" s="5" t="str">
        <f>_xlfn.IFNA(VLOOKUP(A125,[1]ANHPI!$A$8:$I$145,8,FALSE),"")</f>
        <v/>
      </c>
      <c r="K125" s="42" t="str">
        <f t="shared" si="29"/>
        <v/>
      </c>
      <c r="L125" s="28">
        <f t="shared" si="17"/>
        <v>4.7449782313717983E-4</v>
      </c>
      <c r="M125" s="4">
        <f>_xlfn.IFNA(VLOOKUP(A125,[1]Black!$A$8:$I$211,4,FALSE),"")</f>
        <v>57</v>
      </c>
      <c r="N125" s="5">
        <f>_xlfn.IFNA(VLOOKUP(A125,[1]Black!$A$8:$I$211,8,FALSE),"")</f>
        <v>81958.912280702003</v>
      </c>
      <c r="O125" s="42">
        <f t="shared" si="18"/>
        <v>1.0377861464636393</v>
      </c>
      <c r="P125" s="28" t="str">
        <f t="shared" si="19"/>
        <v/>
      </c>
      <c r="Q125" s="4" t="str">
        <f>_xlfn.IFNA(VLOOKUP(A125,'[1]H-L'!$A$8:$I$163,4,FALSE),"")</f>
        <v/>
      </c>
      <c r="R125" s="5" t="str">
        <f>_xlfn.IFNA(VLOOKUP(A125,'[1]H-L'!$A$8:$I$163,8,FALSE),"")</f>
        <v/>
      </c>
      <c r="S125" s="42" t="str">
        <f t="shared" si="20"/>
        <v/>
      </c>
      <c r="T125" s="28" t="str">
        <f t="shared" si="21"/>
        <v/>
      </c>
      <c r="U125" s="4" t="str">
        <f>_xlfn.IFNA(VLOOKUP(A125,[1]Other!$A$8:$I$86,4,FALSE),"")</f>
        <v/>
      </c>
      <c r="V125" s="5" t="str">
        <f>_xlfn.IFNA(VLOOKUP(A125,[1]Other!$A$8:$I$86,8,FALSE),"")</f>
        <v/>
      </c>
      <c r="W125" s="29" t="str">
        <f t="shared" si="22"/>
        <v/>
      </c>
      <c r="Y125" s="7" t="str">
        <f t="shared" si="23"/>
        <v/>
      </c>
      <c r="Z125" s="7" t="str">
        <f t="shared" si="24"/>
        <v/>
      </c>
      <c r="AA125" s="7">
        <f t="shared" si="25"/>
        <v>4.9240000000000004E-4</v>
      </c>
      <c r="AB125" s="7" t="str">
        <f t="shared" si="26"/>
        <v/>
      </c>
      <c r="AC125" s="7" t="str">
        <f t="shared" si="27"/>
        <v/>
      </c>
    </row>
    <row r="126" spans="1:29" x14ac:dyDescent="0.3">
      <c r="A126" s="45" t="s">
        <v>131</v>
      </c>
      <c r="B126" s="36">
        <f>[1]White!D124</f>
        <v>2140</v>
      </c>
      <c r="C126" s="37">
        <f>[1]White!H124</f>
        <v>52189.255378859001</v>
      </c>
      <c r="D126" s="28">
        <f t="shared" si="15"/>
        <v>1.1775838502786247E-2</v>
      </c>
      <c r="E126" s="4">
        <f>_xlfn.IFNA(VLOOKUP(A126,[1]AIAN!$A$8:$I$67,4,FALSE),"")</f>
        <v>112</v>
      </c>
      <c r="F126" s="5">
        <f>_xlfn.IFNA(VLOOKUP(A126,[1]AIAN!$A$8:$I$67,8,FALSE),"")</f>
        <v>48198.696428570998</v>
      </c>
      <c r="G126" s="29">
        <f t="shared" si="28"/>
        <v>0.92353677167226811</v>
      </c>
      <c r="H126" s="23">
        <f t="shared" si="16"/>
        <v>4.2444959256079185E-3</v>
      </c>
      <c r="I126" s="4">
        <f>_xlfn.IFNA(VLOOKUP(A126,[1]ANHPI!$A$8:$I$145,4,FALSE),"")</f>
        <v>262</v>
      </c>
      <c r="J126" s="5">
        <f>_xlfn.IFNA(VLOOKUP(A126,[1]ANHPI!$A$8:$I$145,8,FALSE),"")</f>
        <v>53701.547892720002</v>
      </c>
      <c r="K126" s="42">
        <f t="shared" si="29"/>
        <v>1.028977085472532</v>
      </c>
      <c r="L126" s="28">
        <f t="shared" si="17"/>
        <v>9.3983867074013336E-3</v>
      </c>
      <c r="M126" s="4">
        <f>_xlfn.IFNA(VLOOKUP(A126,[1]Black!$A$8:$I$211,4,FALSE),"")</f>
        <v>1129</v>
      </c>
      <c r="N126" s="5">
        <f>_xlfn.IFNA(VLOOKUP(A126,[1]Black!$A$8:$I$211,8,FALSE),"")</f>
        <v>50315.988454707003</v>
      </c>
      <c r="O126" s="42">
        <f t="shared" si="18"/>
        <v>0.96410627224793044</v>
      </c>
      <c r="P126" s="28">
        <f t="shared" si="19"/>
        <v>5.9310008425346988E-3</v>
      </c>
      <c r="Q126" s="4">
        <f>_xlfn.IFNA(VLOOKUP(A126,'[1]H-L'!$A$8:$I$163,4,FALSE),"")</f>
        <v>535</v>
      </c>
      <c r="R126" s="5">
        <f>_xlfn.IFNA(VLOOKUP(A126,'[1]H-L'!$A$8:$I$163,8,FALSE),"")</f>
        <v>52389.476547842001</v>
      </c>
      <c r="S126" s="42">
        <f t="shared" si="20"/>
        <v>1.0038364442552308</v>
      </c>
      <c r="T126" s="28">
        <f t="shared" si="21"/>
        <v>4.2654837058522434E-3</v>
      </c>
      <c r="U126" s="4">
        <f>_xlfn.IFNA(VLOOKUP(A126,[1]Other!$A$8:$I$86,4,FALSE),"")</f>
        <v>75</v>
      </c>
      <c r="V126" s="5">
        <f>_xlfn.IFNA(VLOOKUP(A126,[1]Other!$A$8:$I$86,8,FALSE),"")</f>
        <v>53364.12</v>
      </c>
      <c r="W126" s="29">
        <f t="shared" si="22"/>
        <v>1.0225116187731031</v>
      </c>
      <c r="Y126" s="7">
        <f t="shared" si="23"/>
        <v>1.08754E-2</v>
      </c>
      <c r="Z126" s="7">
        <f t="shared" si="24"/>
        <v>4.3674999999999999E-3</v>
      </c>
      <c r="AA126" s="7">
        <f t="shared" si="25"/>
        <v>9.0609999999999996E-3</v>
      </c>
      <c r="AB126" s="7">
        <f t="shared" si="26"/>
        <v>5.9538000000000004E-3</v>
      </c>
      <c r="AC126" s="7">
        <f t="shared" si="27"/>
        <v>4.3614999999999999E-3</v>
      </c>
    </row>
    <row r="127" spans="1:29" x14ac:dyDescent="0.3">
      <c r="A127" s="45" t="s">
        <v>132</v>
      </c>
      <c r="B127" s="36">
        <f>[1]White!D125</f>
        <v>897</v>
      </c>
      <c r="C127" s="37">
        <f>[1]White!H125</f>
        <v>79896.474916388004</v>
      </c>
      <c r="D127" s="28">
        <f t="shared" si="15"/>
        <v>4.2056566081379457E-3</v>
      </c>
      <c r="E127" s="4">
        <f>_xlfn.IFNA(VLOOKUP(A127,[1]AIAN!$A$8:$I$67,4,FALSE),"")</f>
        <v>40</v>
      </c>
      <c r="F127" s="5">
        <f>_xlfn.IFNA(VLOOKUP(A127,[1]AIAN!$A$8:$I$67,8,FALSE),"")</f>
        <v>76804.7</v>
      </c>
      <c r="G127" s="29">
        <f t="shared" si="28"/>
        <v>0.96130273682758138</v>
      </c>
      <c r="H127" s="23">
        <f t="shared" si="16"/>
        <v>4.4551006852754874E-3</v>
      </c>
      <c r="I127" s="4">
        <f>_xlfn.IFNA(VLOOKUP(A127,[1]ANHPI!$A$8:$I$145,4,FALSE),"")</f>
        <v>275</v>
      </c>
      <c r="J127" s="5">
        <f>_xlfn.IFNA(VLOOKUP(A127,[1]ANHPI!$A$8:$I$145,8,FALSE),"")</f>
        <v>85965.635036495994</v>
      </c>
      <c r="K127" s="42">
        <f t="shared" si="29"/>
        <v>1.0759628021944572</v>
      </c>
      <c r="L127" s="28">
        <f t="shared" si="17"/>
        <v>2.0561572335944457E-3</v>
      </c>
      <c r="M127" s="4">
        <f>_xlfn.IFNA(VLOOKUP(A127,[1]Black!$A$8:$I$211,4,FALSE),"")</f>
        <v>247</v>
      </c>
      <c r="N127" s="5">
        <f>_xlfn.IFNA(VLOOKUP(A127,[1]Black!$A$8:$I$211,8,FALSE),"")</f>
        <v>82546.800813007998</v>
      </c>
      <c r="O127" s="42">
        <f t="shared" si="18"/>
        <v>1.0331720003841667</v>
      </c>
      <c r="P127" s="28">
        <f t="shared" si="19"/>
        <v>1.8181011928517581E-3</v>
      </c>
      <c r="Q127" s="4">
        <f>_xlfn.IFNA(VLOOKUP(A127,'[1]H-L'!$A$8:$I$163,4,FALSE),"")</f>
        <v>164</v>
      </c>
      <c r="R127" s="5">
        <f>_xlfn.IFNA(VLOOKUP(A127,'[1]H-L'!$A$8:$I$163,8,FALSE),"")</f>
        <v>77810.067073170998</v>
      </c>
      <c r="S127" s="42">
        <f t="shared" si="20"/>
        <v>0.97388610892532568</v>
      </c>
      <c r="T127" s="28" t="str">
        <f t="shared" si="21"/>
        <v/>
      </c>
      <c r="U127" s="4" t="str">
        <f>_xlfn.IFNA(VLOOKUP(A127,[1]Other!$A$8:$I$86,4,FALSE),"")</f>
        <v/>
      </c>
      <c r="V127" s="5" t="str">
        <f>_xlfn.IFNA(VLOOKUP(A127,[1]Other!$A$8:$I$86,8,FALSE),"")</f>
        <v/>
      </c>
      <c r="W127" s="29" t="str">
        <f t="shared" si="22"/>
        <v/>
      </c>
      <c r="Y127" s="7">
        <f t="shared" si="23"/>
        <v>4.0429000000000003E-3</v>
      </c>
      <c r="Z127" s="7">
        <f t="shared" si="24"/>
        <v>4.7935E-3</v>
      </c>
      <c r="AA127" s="7">
        <f t="shared" si="25"/>
        <v>2.1243999999999998E-3</v>
      </c>
      <c r="AB127" s="7">
        <f t="shared" si="26"/>
        <v>1.7706E-3</v>
      </c>
      <c r="AC127" s="7" t="str">
        <f t="shared" si="27"/>
        <v/>
      </c>
    </row>
    <row r="128" spans="1:29" x14ac:dyDescent="0.3">
      <c r="A128" s="45" t="s">
        <v>133</v>
      </c>
      <c r="B128" s="36">
        <f>[1]White!D126</f>
        <v>443</v>
      </c>
      <c r="C128" s="37">
        <f>[1]White!H126</f>
        <v>47637.672686229998</v>
      </c>
      <c r="D128" s="28">
        <f t="shared" si="15"/>
        <v>2.9439596256965617E-3</v>
      </c>
      <c r="E128" s="4">
        <f>_xlfn.IFNA(VLOOKUP(A128,[1]AIAN!$A$8:$I$67,4,FALSE),"")</f>
        <v>28</v>
      </c>
      <c r="F128" s="5">
        <f>_xlfn.IFNA(VLOOKUP(A128,[1]AIAN!$A$8:$I$67,8,FALSE),"")</f>
        <v>44375.214285713999</v>
      </c>
      <c r="G128" s="29">
        <f t="shared" si="28"/>
        <v>0.93151515981890032</v>
      </c>
      <c r="H128" s="23">
        <f t="shared" si="16"/>
        <v>1.4256322192881558E-3</v>
      </c>
      <c r="I128" s="4">
        <f>_xlfn.IFNA(VLOOKUP(A128,[1]ANHPI!$A$8:$I$145,4,FALSE),"")</f>
        <v>88</v>
      </c>
      <c r="J128" s="5">
        <f>_xlfn.IFNA(VLOOKUP(A128,[1]ANHPI!$A$8:$I$145,8,FALSE),"")</f>
        <v>52243.965909090999</v>
      </c>
      <c r="K128" s="42">
        <f t="shared" si="29"/>
        <v>1.096694337970723</v>
      </c>
      <c r="L128" s="28">
        <f t="shared" si="17"/>
        <v>1.7980970139935236E-3</v>
      </c>
      <c r="M128" s="4">
        <f>_xlfn.IFNA(VLOOKUP(A128,[1]Black!$A$8:$I$211,4,FALSE),"")</f>
        <v>216</v>
      </c>
      <c r="N128" s="5">
        <f>_xlfn.IFNA(VLOOKUP(A128,[1]Black!$A$8:$I$211,8,FALSE),"")</f>
        <v>47388.509259259001</v>
      </c>
      <c r="O128" s="42">
        <f t="shared" si="18"/>
        <v>0.9947696137758002</v>
      </c>
      <c r="P128" s="28">
        <f t="shared" si="19"/>
        <v>1.3746618775220612E-3</v>
      </c>
      <c r="Q128" s="4">
        <f>_xlfn.IFNA(VLOOKUP(A128,'[1]H-L'!$A$8:$I$163,4,FALSE),"")</f>
        <v>124</v>
      </c>
      <c r="R128" s="5">
        <f>_xlfn.IFNA(VLOOKUP(A128,'[1]H-L'!$A$8:$I$163,8,FALSE),"")</f>
        <v>46696.387096774</v>
      </c>
      <c r="S128" s="42">
        <f t="shared" si="20"/>
        <v>0.98024073099339126</v>
      </c>
      <c r="T128" s="28" t="str">
        <f t="shared" si="21"/>
        <v/>
      </c>
      <c r="U128" s="4" t="str">
        <f>_xlfn.IFNA(VLOOKUP(A128,[1]Other!$A$8:$I$86,4,FALSE),"")</f>
        <v/>
      </c>
      <c r="V128" s="5" t="str">
        <f>_xlfn.IFNA(VLOOKUP(A128,[1]Other!$A$8:$I$86,8,FALSE),"")</f>
        <v/>
      </c>
      <c r="W128" s="29" t="str">
        <f t="shared" si="22"/>
        <v/>
      </c>
      <c r="Y128" s="7">
        <f t="shared" si="23"/>
        <v>2.7423E-3</v>
      </c>
      <c r="Z128" s="7">
        <f t="shared" si="24"/>
        <v>1.5635E-3</v>
      </c>
      <c r="AA128" s="7">
        <f t="shared" si="25"/>
        <v>1.7887000000000001E-3</v>
      </c>
      <c r="AB128" s="7">
        <f t="shared" si="26"/>
        <v>1.3475E-3</v>
      </c>
      <c r="AC128" s="7" t="str">
        <f t="shared" si="27"/>
        <v/>
      </c>
    </row>
    <row r="129" spans="1:29" x14ac:dyDescent="0.3">
      <c r="A129" s="45" t="s">
        <v>134</v>
      </c>
      <c r="B129" s="36">
        <f>[1]White!D127</f>
        <v>66</v>
      </c>
      <c r="C129" s="37">
        <f>[1]White!H127</f>
        <v>61467.818181818002</v>
      </c>
      <c r="D129" s="28" t="str">
        <f t="shared" si="15"/>
        <v/>
      </c>
      <c r="E129" s="4" t="str">
        <f>_xlfn.IFNA(VLOOKUP(A129,[1]AIAN!$A$8:$I$67,4,FALSE),"")</f>
        <v/>
      </c>
      <c r="F129" s="5" t="str">
        <f>_xlfn.IFNA(VLOOKUP(A129,[1]AIAN!$A$8:$I$67,8,FALSE),"")</f>
        <v/>
      </c>
      <c r="G129" s="29" t="str">
        <f t="shared" si="28"/>
        <v/>
      </c>
      <c r="H129" s="23" t="str">
        <f t="shared" si="16"/>
        <v/>
      </c>
      <c r="I129" s="4" t="str">
        <f>_xlfn.IFNA(VLOOKUP(A129,[1]ANHPI!$A$8:$I$145,4,FALSE),"")</f>
        <v/>
      </c>
      <c r="J129" s="5" t="str">
        <f>_xlfn.IFNA(VLOOKUP(A129,[1]ANHPI!$A$8:$I$145,8,FALSE),"")</f>
        <v/>
      </c>
      <c r="K129" s="42" t="str">
        <f t="shared" si="29"/>
        <v/>
      </c>
      <c r="L129" s="28" t="str">
        <f t="shared" si="17"/>
        <v/>
      </c>
      <c r="M129" s="4" t="str">
        <f>_xlfn.IFNA(VLOOKUP(A129,[1]Black!$A$8:$I$211,4,FALSE),"")</f>
        <v/>
      </c>
      <c r="N129" s="5" t="str">
        <f>_xlfn.IFNA(VLOOKUP(A129,[1]Black!$A$8:$I$211,8,FALSE),"")</f>
        <v/>
      </c>
      <c r="O129" s="42" t="str">
        <f t="shared" si="18"/>
        <v/>
      </c>
      <c r="P129" s="28" t="str">
        <f t="shared" si="19"/>
        <v/>
      </c>
      <c r="Q129" s="4" t="str">
        <f>_xlfn.IFNA(VLOOKUP(A129,'[1]H-L'!$A$8:$I$163,4,FALSE),"")</f>
        <v/>
      </c>
      <c r="R129" s="5" t="str">
        <f>_xlfn.IFNA(VLOOKUP(A129,'[1]H-L'!$A$8:$I$163,8,FALSE),"")</f>
        <v/>
      </c>
      <c r="S129" s="42" t="str">
        <f t="shared" si="20"/>
        <v/>
      </c>
      <c r="T129" s="28" t="str">
        <f t="shared" si="21"/>
        <v/>
      </c>
      <c r="U129" s="4" t="str">
        <f>_xlfn.IFNA(VLOOKUP(A129,[1]Other!$A$8:$I$86,4,FALSE),"")</f>
        <v/>
      </c>
      <c r="V129" s="5" t="str">
        <f>_xlfn.IFNA(VLOOKUP(A129,[1]Other!$A$8:$I$86,8,FALSE),"")</f>
        <v/>
      </c>
      <c r="W129" s="29" t="str">
        <f t="shared" si="22"/>
        <v/>
      </c>
      <c r="Y129" s="7" t="str">
        <f t="shared" si="23"/>
        <v/>
      </c>
      <c r="Z129" s="7" t="str">
        <f t="shared" si="24"/>
        <v/>
      </c>
      <c r="AA129" s="7" t="str">
        <f t="shared" si="25"/>
        <v/>
      </c>
      <c r="AB129" s="7" t="str">
        <f t="shared" si="26"/>
        <v/>
      </c>
      <c r="AC129" s="7" t="str">
        <f t="shared" si="27"/>
        <v/>
      </c>
    </row>
    <row r="130" spans="1:29" ht="27" x14ac:dyDescent="0.3">
      <c r="A130" s="45" t="s">
        <v>135</v>
      </c>
      <c r="B130" s="36">
        <f>[1]White!D128</f>
        <v>1450</v>
      </c>
      <c r="C130" s="37">
        <f>[1]White!H128</f>
        <v>73767.000690607994</v>
      </c>
      <c r="D130" s="28">
        <f t="shared" si="15"/>
        <v>5.8879192513931235E-3</v>
      </c>
      <c r="E130" s="4">
        <f>_xlfn.IFNA(VLOOKUP(A130,[1]AIAN!$A$8:$I$67,4,FALSE),"")</f>
        <v>56</v>
      </c>
      <c r="F130" s="5">
        <f>_xlfn.IFNA(VLOOKUP(A130,[1]AIAN!$A$8:$I$67,8,FALSE),"")</f>
        <v>67933.892857143001</v>
      </c>
      <c r="G130" s="29">
        <f t="shared" si="28"/>
        <v>0.92092524057023695</v>
      </c>
      <c r="H130" s="23">
        <f t="shared" si="16"/>
        <v>4.1634940949665461E-3</v>
      </c>
      <c r="I130" s="4">
        <f>_xlfn.IFNA(VLOOKUP(A130,[1]ANHPI!$A$8:$I$145,4,FALSE),"")</f>
        <v>257</v>
      </c>
      <c r="J130" s="5">
        <f>_xlfn.IFNA(VLOOKUP(A130,[1]ANHPI!$A$8:$I$145,8,FALSE),"")</f>
        <v>82633.733333333003</v>
      </c>
      <c r="K130" s="42">
        <f t="shared" si="29"/>
        <v>1.120199175237091</v>
      </c>
      <c r="L130" s="28">
        <f t="shared" si="17"/>
        <v>3.1216962048498673E-3</v>
      </c>
      <c r="M130" s="4">
        <f>_xlfn.IFNA(VLOOKUP(A130,[1]Black!$A$8:$I$211,4,FALSE),"")</f>
        <v>375</v>
      </c>
      <c r="N130" s="5">
        <f>_xlfn.IFNA(VLOOKUP(A130,[1]Black!$A$8:$I$211,8,FALSE),"")</f>
        <v>74604.851752022005</v>
      </c>
      <c r="O130" s="42">
        <f t="shared" si="18"/>
        <v>1.0113580741194577</v>
      </c>
      <c r="P130" s="28">
        <f t="shared" si="19"/>
        <v>2.560862046029001E-3</v>
      </c>
      <c r="Q130" s="4">
        <f>_xlfn.IFNA(VLOOKUP(A130,'[1]H-L'!$A$8:$I$163,4,FALSE),"")</f>
        <v>231</v>
      </c>
      <c r="R130" s="5">
        <f>_xlfn.IFNA(VLOOKUP(A130,'[1]H-L'!$A$8:$I$163,8,FALSE),"")</f>
        <v>74300.270742358</v>
      </c>
      <c r="S130" s="42">
        <f t="shared" si="20"/>
        <v>1.0072291139229943</v>
      </c>
      <c r="T130" s="28" t="str">
        <f t="shared" si="21"/>
        <v/>
      </c>
      <c r="U130" s="4" t="str">
        <f>_xlfn.IFNA(VLOOKUP(A130,[1]Other!$A$8:$I$86,4,FALSE),"")</f>
        <v/>
      </c>
      <c r="V130" s="5" t="str">
        <f>_xlfn.IFNA(VLOOKUP(A130,[1]Other!$A$8:$I$86,8,FALSE),"")</f>
        <v/>
      </c>
      <c r="W130" s="29" t="str">
        <f t="shared" si="22"/>
        <v/>
      </c>
      <c r="Y130" s="7">
        <f t="shared" si="23"/>
        <v>5.4222999999999997E-3</v>
      </c>
      <c r="Z130" s="7">
        <f t="shared" si="24"/>
        <v>4.6639000000000003E-3</v>
      </c>
      <c r="AA130" s="7">
        <f t="shared" si="25"/>
        <v>3.1572000000000002E-3</v>
      </c>
      <c r="AB130" s="7">
        <f t="shared" si="26"/>
        <v>2.5793999999999999E-3</v>
      </c>
      <c r="AC130" s="7" t="str">
        <f t="shared" si="27"/>
        <v/>
      </c>
    </row>
    <row r="131" spans="1:29" ht="27" x14ac:dyDescent="0.3">
      <c r="A131" s="45" t="s">
        <v>136</v>
      </c>
      <c r="B131" s="36">
        <f>[1]White!D129</f>
        <v>81</v>
      </c>
      <c r="C131" s="37">
        <f>[1]White!H129</f>
        <v>101098.03703703699</v>
      </c>
      <c r="D131" s="28" t="str">
        <f t="shared" si="15"/>
        <v/>
      </c>
      <c r="E131" s="4" t="str">
        <f>_xlfn.IFNA(VLOOKUP(A131,[1]AIAN!$A$8:$I$67,4,FALSE),"")</f>
        <v/>
      </c>
      <c r="F131" s="5" t="str">
        <f>_xlfn.IFNA(VLOOKUP(A131,[1]AIAN!$A$8:$I$67,8,FALSE),"")</f>
        <v/>
      </c>
      <c r="G131" s="29" t="str">
        <f t="shared" si="28"/>
        <v/>
      </c>
      <c r="H131" s="23" t="str">
        <f t="shared" si="16"/>
        <v/>
      </c>
      <c r="I131" s="4" t="str">
        <f>_xlfn.IFNA(VLOOKUP(A131,[1]ANHPI!$A$8:$I$145,4,FALSE),"")</f>
        <v/>
      </c>
      <c r="J131" s="5" t="str">
        <f>_xlfn.IFNA(VLOOKUP(A131,[1]ANHPI!$A$8:$I$145,8,FALSE),"")</f>
        <v/>
      </c>
      <c r="K131" s="42" t="str">
        <f t="shared" si="29"/>
        <v/>
      </c>
      <c r="L131" s="28" t="str">
        <f t="shared" si="17"/>
        <v/>
      </c>
      <c r="M131" s="4" t="str">
        <f>_xlfn.IFNA(VLOOKUP(A131,[1]Black!$A$8:$I$211,4,FALSE),"")</f>
        <v/>
      </c>
      <c r="N131" s="5" t="str">
        <f>_xlfn.IFNA(VLOOKUP(A131,[1]Black!$A$8:$I$211,8,FALSE),"")</f>
        <v/>
      </c>
      <c r="O131" s="42" t="str">
        <f t="shared" si="18"/>
        <v/>
      </c>
      <c r="P131" s="28" t="str">
        <f t="shared" si="19"/>
        <v/>
      </c>
      <c r="Q131" s="4" t="str">
        <f>_xlfn.IFNA(VLOOKUP(A131,'[1]H-L'!$A$8:$I$163,4,FALSE),"")</f>
        <v/>
      </c>
      <c r="R131" s="5" t="str">
        <f>_xlfn.IFNA(VLOOKUP(A131,'[1]H-L'!$A$8:$I$163,8,FALSE),"")</f>
        <v/>
      </c>
      <c r="S131" s="42" t="str">
        <f t="shared" si="20"/>
        <v/>
      </c>
      <c r="T131" s="28" t="str">
        <f t="shared" si="21"/>
        <v/>
      </c>
      <c r="U131" s="4" t="str">
        <f>_xlfn.IFNA(VLOOKUP(A131,[1]Other!$A$8:$I$86,4,FALSE),"")</f>
        <v/>
      </c>
      <c r="V131" s="5" t="str">
        <f>_xlfn.IFNA(VLOOKUP(A131,[1]Other!$A$8:$I$86,8,FALSE),"")</f>
        <v/>
      </c>
      <c r="W131" s="29" t="str">
        <f t="shared" si="22"/>
        <v/>
      </c>
      <c r="Y131" s="7" t="str">
        <f t="shared" si="23"/>
        <v/>
      </c>
      <c r="Z131" s="7" t="str">
        <f t="shared" si="24"/>
        <v/>
      </c>
      <c r="AA131" s="7" t="str">
        <f t="shared" si="25"/>
        <v/>
      </c>
      <c r="AB131" s="7" t="str">
        <f t="shared" si="26"/>
        <v/>
      </c>
      <c r="AC131" s="7" t="str">
        <f t="shared" si="27"/>
        <v/>
      </c>
    </row>
    <row r="132" spans="1:29" ht="27" x14ac:dyDescent="0.3">
      <c r="A132" s="45" t="s">
        <v>137</v>
      </c>
      <c r="B132" s="36">
        <f>[1]White!D130</f>
        <v>705</v>
      </c>
      <c r="C132" s="37">
        <f>[1]White!H130</f>
        <v>65358.831205674003</v>
      </c>
      <c r="D132" s="28" t="str">
        <f t="shared" si="15"/>
        <v/>
      </c>
      <c r="E132" s="4" t="str">
        <f>_xlfn.IFNA(VLOOKUP(A132,[1]AIAN!$A$8:$I$67,4,FALSE),"")</f>
        <v/>
      </c>
      <c r="F132" s="5" t="str">
        <f>_xlfn.IFNA(VLOOKUP(A132,[1]AIAN!$A$8:$I$67,8,FALSE),"")</f>
        <v/>
      </c>
      <c r="G132" s="29" t="str">
        <f t="shared" si="28"/>
        <v/>
      </c>
      <c r="H132" s="23">
        <f t="shared" si="16"/>
        <v>2.9484666353459589E-3</v>
      </c>
      <c r="I132" s="4">
        <f>_xlfn.IFNA(VLOOKUP(A132,[1]ANHPI!$A$8:$I$145,4,FALSE),"")</f>
        <v>182</v>
      </c>
      <c r="J132" s="5">
        <f>_xlfn.IFNA(VLOOKUP(A132,[1]ANHPI!$A$8:$I$145,8,FALSE),"")</f>
        <v>67478.142857143001</v>
      </c>
      <c r="K132" s="42">
        <f t="shared" si="29"/>
        <v>1.0324257887170574</v>
      </c>
      <c r="L132" s="28">
        <f t="shared" si="17"/>
        <v>2.9635302638041407E-3</v>
      </c>
      <c r="M132" s="4">
        <f>_xlfn.IFNA(VLOOKUP(A132,[1]Black!$A$8:$I$211,4,FALSE),"")</f>
        <v>356</v>
      </c>
      <c r="N132" s="5">
        <f>_xlfn.IFNA(VLOOKUP(A132,[1]Black!$A$8:$I$211,8,FALSE),"")</f>
        <v>61031.258426966</v>
      </c>
      <c r="O132" s="42">
        <f t="shared" si="18"/>
        <v>0.93378748213703811</v>
      </c>
      <c r="P132" s="28">
        <f t="shared" si="19"/>
        <v>2.6162919604452131E-3</v>
      </c>
      <c r="Q132" s="4">
        <f>_xlfn.IFNA(VLOOKUP(A132,'[1]H-L'!$A$8:$I$163,4,FALSE),"")</f>
        <v>236</v>
      </c>
      <c r="R132" s="5">
        <f>_xlfn.IFNA(VLOOKUP(A132,'[1]H-L'!$A$8:$I$163,8,FALSE),"")</f>
        <v>63768.822033898003</v>
      </c>
      <c r="S132" s="42">
        <f t="shared" si="20"/>
        <v>0.97567261925519311</v>
      </c>
      <c r="T132" s="28" t="str">
        <f t="shared" si="21"/>
        <v/>
      </c>
      <c r="U132" s="4" t="str">
        <f>_xlfn.IFNA(VLOOKUP(A132,[1]Other!$A$8:$I$86,4,FALSE),"")</f>
        <v/>
      </c>
      <c r="V132" s="5" t="str">
        <f>_xlfn.IFNA(VLOOKUP(A132,[1]Other!$A$8:$I$86,8,FALSE),"")</f>
        <v/>
      </c>
      <c r="W132" s="29" t="str">
        <f t="shared" si="22"/>
        <v/>
      </c>
      <c r="Y132" s="7" t="str">
        <f t="shared" si="23"/>
        <v/>
      </c>
      <c r="Z132" s="7">
        <f t="shared" si="24"/>
        <v>3.0441000000000001E-3</v>
      </c>
      <c r="AA132" s="7">
        <f t="shared" si="25"/>
        <v>2.7672999999999999E-3</v>
      </c>
      <c r="AB132" s="7">
        <f t="shared" si="26"/>
        <v>2.5525999999999999E-3</v>
      </c>
      <c r="AC132" s="7" t="str">
        <f t="shared" si="27"/>
        <v/>
      </c>
    </row>
    <row r="133" spans="1:29" x14ac:dyDescent="0.3">
      <c r="A133" s="45" t="s">
        <v>138</v>
      </c>
      <c r="B133" s="36">
        <f>[1]White!D131</f>
        <v>76</v>
      </c>
      <c r="C133" s="37">
        <f>[1]White!H131</f>
        <v>64953.947368421002</v>
      </c>
      <c r="D133" s="28" t="str">
        <f t="shared" si="15"/>
        <v/>
      </c>
      <c r="E133" s="4" t="str">
        <f>_xlfn.IFNA(VLOOKUP(A133,[1]AIAN!$A$8:$I$67,4,FALSE),"")</f>
        <v/>
      </c>
      <c r="F133" s="5" t="str">
        <f>_xlfn.IFNA(VLOOKUP(A133,[1]AIAN!$A$8:$I$67,8,FALSE),"")</f>
        <v/>
      </c>
      <c r="G133" s="29" t="str">
        <f t="shared" si="28"/>
        <v/>
      </c>
      <c r="H133" s="23" t="str">
        <f t="shared" si="16"/>
        <v/>
      </c>
      <c r="I133" s="4" t="str">
        <f>_xlfn.IFNA(VLOOKUP(A133,[1]ANHPI!$A$8:$I$145,4,FALSE),"")</f>
        <v/>
      </c>
      <c r="J133" s="5" t="str">
        <f>_xlfn.IFNA(VLOOKUP(A133,[1]ANHPI!$A$8:$I$145,8,FALSE),"")</f>
        <v/>
      </c>
      <c r="K133" s="42" t="str">
        <f t="shared" si="29"/>
        <v/>
      </c>
      <c r="L133" s="28" t="str">
        <f t="shared" si="17"/>
        <v/>
      </c>
      <c r="M133" s="4" t="str">
        <f>_xlfn.IFNA(VLOOKUP(A133,[1]Black!$A$8:$I$211,4,FALSE),"")</f>
        <v/>
      </c>
      <c r="N133" s="5" t="str">
        <f>_xlfn.IFNA(VLOOKUP(A133,[1]Black!$A$8:$I$211,8,FALSE),"")</f>
        <v/>
      </c>
      <c r="O133" s="42" t="str">
        <f t="shared" si="18"/>
        <v/>
      </c>
      <c r="P133" s="28" t="str">
        <f t="shared" si="19"/>
        <v/>
      </c>
      <c r="Q133" s="4" t="str">
        <f>_xlfn.IFNA(VLOOKUP(A133,'[1]H-L'!$A$8:$I$163,4,FALSE),"")</f>
        <v/>
      </c>
      <c r="R133" s="5" t="str">
        <f>_xlfn.IFNA(VLOOKUP(A133,'[1]H-L'!$A$8:$I$163,8,FALSE),"")</f>
        <v/>
      </c>
      <c r="S133" s="42" t="str">
        <f t="shared" si="20"/>
        <v/>
      </c>
      <c r="T133" s="28" t="str">
        <f t="shared" si="21"/>
        <v/>
      </c>
      <c r="U133" s="4" t="str">
        <f>_xlfn.IFNA(VLOOKUP(A133,[1]Other!$A$8:$I$86,4,FALSE),"")</f>
        <v/>
      </c>
      <c r="V133" s="5" t="str">
        <f>_xlfn.IFNA(VLOOKUP(A133,[1]Other!$A$8:$I$86,8,FALSE),"")</f>
        <v/>
      </c>
      <c r="W133" s="29" t="str">
        <f t="shared" si="22"/>
        <v/>
      </c>
      <c r="Y133" s="7" t="str">
        <f t="shared" si="23"/>
        <v/>
      </c>
      <c r="Z133" s="7" t="str">
        <f t="shared" si="24"/>
        <v/>
      </c>
      <c r="AA133" s="7" t="str">
        <f t="shared" si="25"/>
        <v/>
      </c>
      <c r="AB133" s="7" t="str">
        <f t="shared" si="26"/>
        <v/>
      </c>
      <c r="AC133" s="7" t="str">
        <f t="shared" si="27"/>
        <v/>
      </c>
    </row>
    <row r="134" spans="1:29" x14ac:dyDescent="0.3">
      <c r="A134" s="45" t="s">
        <v>139</v>
      </c>
      <c r="B134" s="36">
        <f>[1]White!D132</f>
        <v>2640</v>
      </c>
      <c r="C134" s="37">
        <f>[1]White!H132</f>
        <v>137808.71602588499</v>
      </c>
      <c r="D134" s="28">
        <f t="shared" si="15"/>
        <v>5.1519293449689835E-3</v>
      </c>
      <c r="E134" s="4">
        <f>_xlfn.IFNA(VLOOKUP(A134,[1]AIAN!$A$8:$I$67,4,FALSE),"")</f>
        <v>49</v>
      </c>
      <c r="F134" s="5">
        <f>_xlfn.IFNA(VLOOKUP(A134,[1]AIAN!$A$8:$I$67,8,FALSE),"")</f>
        <v>129590.346938776</v>
      </c>
      <c r="G134" s="29">
        <f t="shared" si="28"/>
        <v>0.94036393833344101</v>
      </c>
      <c r="H134" s="23">
        <f t="shared" si="16"/>
        <v>1.0206230660812934E-2</v>
      </c>
      <c r="I134" s="4">
        <f>_xlfn.IFNA(VLOOKUP(A134,[1]ANHPI!$A$8:$I$145,4,FALSE),"")</f>
        <v>630</v>
      </c>
      <c r="J134" s="5">
        <f>_xlfn.IFNA(VLOOKUP(A134,[1]ANHPI!$A$8:$I$145,8,FALSE),"")</f>
        <v>135639.44674085901</v>
      </c>
      <c r="K134" s="42">
        <f t="shared" si="29"/>
        <v>0.98425883828263439</v>
      </c>
      <c r="L134" s="28">
        <f t="shared" si="17"/>
        <v>2.2059986514272397E-3</v>
      </c>
      <c r="M134" s="4">
        <f>_xlfn.IFNA(VLOOKUP(A134,[1]Black!$A$8:$I$211,4,FALSE),"")</f>
        <v>265</v>
      </c>
      <c r="N134" s="5">
        <f>_xlfn.IFNA(VLOOKUP(A134,[1]Black!$A$8:$I$211,8,FALSE),"")</f>
        <v>133703.17803030301</v>
      </c>
      <c r="O134" s="42">
        <f t="shared" si="18"/>
        <v>0.97020843010531477</v>
      </c>
      <c r="P134" s="28">
        <f t="shared" si="19"/>
        <v>1.55203760365394E-3</v>
      </c>
      <c r="Q134" s="4">
        <f>_xlfn.IFNA(VLOOKUP(A134,'[1]H-L'!$A$8:$I$163,4,FALSE),"")</f>
        <v>140</v>
      </c>
      <c r="R134" s="5">
        <f>_xlfn.IFNA(VLOOKUP(A134,'[1]H-L'!$A$8:$I$163,8,FALSE),"")</f>
        <v>137502.17266187101</v>
      </c>
      <c r="S134" s="42">
        <f t="shared" si="20"/>
        <v>0.99777558798271948</v>
      </c>
      <c r="T134" s="28">
        <f t="shared" si="21"/>
        <v>2.3317977591992265E-3</v>
      </c>
      <c r="U134" s="4">
        <f>_xlfn.IFNA(VLOOKUP(A134,[1]Other!$A$8:$I$86,4,FALSE),"")</f>
        <v>41</v>
      </c>
      <c r="V134" s="5">
        <f>_xlfn.IFNA(VLOOKUP(A134,[1]Other!$A$8:$I$86,8,FALSE),"")</f>
        <v>138837.29268292701</v>
      </c>
      <c r="W134" s="29">
        <f t="shared" si="22"/>
        <v>1.007463799726926</v>
      </c>
      <c r="Y134" s="7">
        <f t="shared" si="23"/>
        <v>4.8447000000000004E-3</v>
      </c>
      <c r="Z134" s="7">
        <f t="shared" si="24"/>
        <v>1.00456E-2</v>
      </c>
      <c r="AA134" s="7">
        <f t="shared" si="25"/>
        <v>2.1402999999999999E-3</v>
      </c>
      <c r="AB134" s="7">
        <f t="shared" si="26"/>
        <v>1.5486E-3</v>
      </c>
      <c r="AC134" s="7">
        <f t="shared" si="27"/>
        <v>2.3492000000000001E-3</v>
      </c>
    </row>
    <row r="135" spans="1:29" x14ac:dyDescent="0.3">
      <c r="A135" s="45" t="s">
        <v>140</v>
      </c>
      <c r="B135" s="36">
        <f>[1]White!D133</f>
        <v>756</v>
      </c>
      <c r="C135" s="37">
        <f>[1]White!H133</f>
        <v>49160.180132449997</v>
      </c>
      <c r="D135" s="28">
        <f t="shared" si="15"/>
        <v>6.3084849122069181E-3</v>
      </c>
      <c r="E135" s="4">
        <f>_xlfn.IFNA(VLOOKUP(A135,[1]AIAN!$A$8:$I$67,4,FALSE),"")</f>
        <v>60</v>
      </c>
      <c r="F135" s="5">
        <f>_xlfn.IFNA(VLOOKUP(A135,[1]AIAN!$A$8:$I$67,8,FALSE),"")</f>
        <v>46135.083333333001</v>
      </c>
      <c r="G135" s="29">
        <f t="shared" si="28"/>
        <v>0.93846448912582059</v>
      </c>
      <c r="H135" s="23">
        <f t="shared" si="16"/>
        <v>3.7098838433748602E-3</v>
      </c>
      <c r="I135" s="4">
        <f>_xlfn.IFNA(VLOOKUP(A135,[1]ANHPI!$A$8:$I$145,4,FALSE),"")</f>
        <v>229</v>
      </c>
      <c r="J135" s="5">
        <f>_xlfn.IFNA(VLOOKUP(A135,[1]ANHPI!$A$8:$I$145,8,FALSE),"")</f>
        <v>53171.118421052997</v>
      </c>
      <c r="K135" s="42">
        <f t="shared" si="29"/>
        <v>1.0815891698890547</v>
      </c>
      <c r="L135" s="28">
        <f t="shared" si="17"/>
        <v>2.6804964745644195E-3</v>
      </c>
      <c r="M135" s="4">
        <f>_xlfn.IFNA(VLOOKUP(A135,[1]Black!$A$8:$I$211,4,FALSE),"")</f>
        <v>322</v>
      </c>
      <c r="N135" s="5">
        <f>_xlfn.IFNA(VLOOKUP(A135,[1]Black!$A$8:$I$211,8,FALSE),"")</f>
        <v>49716.363354036999</v>
      </c>
      <c r="O135" s="42">
        <f t="shared" si="18"/>
        <v>1.0113136937270877</v>
      </c>
      <c r="P135" s="28">
        <f t="shared" si="19"/>
        <v>2.3391423883641523E-3</v>
      </c>
      <c r="Q135" s="4">
        <f>_xlfn.IFNA(VLOOKUP(A135,'[1]H-L'!$A$8:$I$163,4,FALSE),"")</f>
        <v>211</v>
      </c>
      <c r="R135" s="5">
        <f>_xlfn.IFNA(VLOOKUP(A135,'[1]H-L'!$A$8:$I$163,8,FALSE),"")</f>
        <v>50146.033175354998</v>
      </c>
      <c r="S135" s="42">
        <f t="shared" si="20"/>
        <v>1.020053894030674</v>
      </c>
      <c r="T135" s="28">
        <f t="shared" si="21"/>
        <v>1.308081669794688E-3</v>
      </c>
      <c r="U135" s="4">
        <f>_xlfn.IFNA(VLOOKUP(A135,[1]Other!$A$8:$I$86,4,FALSE),"")</f>
        <v>23</v>
      </c>
      <c r="V135" s="5">
        <f>_xlfn.IFNA(VLOOKUP(A135,[1]Other!$A$8:$I$86,8,FALSE),"")</f>
        <v>52105.739130435002</v>
      </c>
      <c r="W135" s="29">
        <f t="shared" si="22"/>
        <v>1.0599175794321527</v>
      </c>
      <c r="Y135" s="7">
        <f t="shared" si="23"/>
        <v>5.9202999999999999E-3</v>
      </c>
      <c r="Z135" s="7">
        <f t="shared" si="24"/>
        <v>4.0125999999999998E-3</v>
      </c>
      <c r="AA135" s="7">
        <f t="shared" si="25"/>
        <v>2.7108000000000002E-3</v>
      </c>
      <c r="AB135" s="7">
        <f t="shared" si="26"/>
        <v>2.3860999999999999E-3</v>
      </c>
      <c r="AC135" s="7">
        <f t="shared" si="27"/>
        <v>1.3864999999999999E-3</v>
      </c>
    </row>
    <row r="136" spans="1:29" x14ac:dyDescent="0.3">
      <c r="A136" s="45" t="s">
        <v>141</v>
      </c>
      <c r="B136" s="36">
        <f>[1]White!D134</f>
        <v>374</v>
      </c>
      <c r="C136" s="37">
        <f>[1]White!H134</f>
        <v>137301.804289544</v>
      </c>
      <c r="D136" s="28" t="str">
        <f t="shared" si="15"/>
        <v/>
      </c>
      <c r="E136" s="4" t="str">
        <f>_xlfn.IFNA(VLOOKUP(A136,[1]AIAN!$A$8:$I$67,4,FALSE),"")</f>
        <v/>
      </c>
      <c r="F136" s="5" t="str">
        <f>_xlfn.IFNA(VLOOKUP(A136,[1]AIAN!$A$8:$I$67,8,FALSE),"")</f>
        <v/>
      </c>
      <c r="G136" s="29" t="str">
        <f t="shared" si="28"/>
        <v/>
      </c>
      <c r="H136" s="23">
        <f t="shared" si="16"/>
        <v>8.1001830641372493E-4</v>
      </c>
      <c r="I136" s="4">
        <f>_xlfn.IFNA(VLOOKUP(A136,[1]ANHPI!$A$8:$I$145,4,FALSE),"")</f>
        <v>50</v>
      </c>
      <c r="J136" s="5">
        <f>_xlfn.IFNA(VLOOKUP(A136,[1]ANHPI!$A$8:$I$145,8,FALSE),"")</f>
        <v>141026.68</v>
      </c>
      <c r="K136" s="42">
        <f t="shared" si="29"/>
        <v>1.0271291096991044</v>
      </c>
      <c r="L136" s="28" t="str">
        <f t="shared" si="17"/>
        <v/>
      </c>
      <c r="M136" s="4" t="str">
        <f>_xlfn.IFNA(VLOOKUP(A136,[1]Black!$A$8:$I$211,4,FALSE),"")</f>
        <v/>
      </c>
      <c r="N136" s="5" t="str">
        <f>_xlfn.IFNA(VLOOKUP(A136,[1]Black!$A$8:$I$211,8,FALSE),"")</f>
        <v/>
      </c>
      <c r="O136" s="42" t="str">
        <f t="shared" si="18"/>
        <v/>
      </c>
      <c r="P136" s="28" t="str">
        <f t="shared" si="19"/>
        <v/>
      </c>
      <c r="Q136" s="4" t="str">
        <f>_xlfn.IFNA(VLOOKUP(A136,'[1]H-L'!$A$8:$I$163,4,FALSE),"")</f>
        <v/>
      </c>
      <c r="R136" s="5" t="str">
        <f>_xlfn.IFNA(VLOOKUP(A136,'[1]H-L'!$A$8:$I$163,8,FALSE),"")</f>
        <v/>
      </c>
      <c r="S136" s="42" t="str">
        <f t="shared" si="20"/>
        <v/>
      </c>
      <c r="T136" s="28" t="str">
        <f t="shared" si="21"/>
        <v/>
      </c>
      <c r="U136" s="4" t="str">
        <f>_xlfn.IFNA(VLOOKUP(A136,[1]Other!$A$8:$I$86,4,FALSE),"")</f>
        <v/>
      </c>
      <c r="V136" s="5" t="str">
        <f>_xlfn.IFNA(VLOOKUP(A136,[1]Other!$A$8:$I$86,8,FALSE),"")</f>
        <v/>
      </c>
      <c r="W136" s="29" t="str">
        <f t="shared" si="22"/>
        <v/>
      </c>
      <c r="Y136" s="7" t="str">
        <f t="shared" si="23"/>
        <v/>
      </c>
      <c r="Z136" s="7">
        <f t="shared" si="24"/>
        <v>8.3199999999999995E-4</v>
      </c>
      <c r="AA136" s="7" t="str">
        <f t="shared" si="25"/>
        <v/>
      </c>
      <c r="AB136" s="7" t="str">
        <f t="shared" si="26"/>
        <v/>
      </c>
      <c r="AC136" s="7" t="str">
        <f t="shared" si="27"/>
        <v/>
      </c>
    </row>
    <row r="137" spans="1:29" ht="27" x14ac:dyDescent="0.3">
      <c r="A137" s="45" t="s">
        <v>142</v>
      </c>
      <c r="B137" s="36">
        <f>[1]White!D135</f>
        <v>310</v>
      </c>
      <c r="C137" s="37">
        <f>[1]White!H135</f>
        <v>103908.637540453</v>
      </c>
      <c r="D137" s="28" t="str">
        <f t="shared" si="15"/>
        <v/>
      </c>
      <c r="E137" s="4" t="str">
        <f>_xlfn.IFNA(VLOOKUP(A137,[1]AIAN!$A$8:$I$67,4,FALSE),"")</f>
        <v/>
      </c>
      <c r="F137" s="5" t="str">
        <f>_xlfn.IFNA(VLOOKUP(A137,[1]AIAN!$A$8:$I$67,8,FALSE),"")</f>
        <v/>
      </c>
      <c r="G137" s="29" t="str">
        <f t="shared" si="28"/>
        <v/>
      </c>
      <c r="H137" s="23" t="str">
        <f t="shared" si="16"/>
        <v/>
      </c>
      <c r="I137" s="4" t="str">
        <f>_xlfn.IFNA(VLOOKUP(A137,[1]ANHPI!$A$8:$I$145,4,FALSE),"")</f>
        <v/>
      </c>
      <c r="J137" s="5" t="str">
        <f>_xlfn.IFNA(VLOOKUP(A137,[1]ANHPI!$A$8:$I$145,8,FALSE),"")</f>
        <v/>
      </c>
      <c r="K137" s="42" t="str">
        <f t="shared" si="29"/>
        <v/>
      </c>
      <c r="L137" s="28">
        <f t="shared" si="17"/>
        <v>7.4920708916396812E-5</v>
      </c>
      <c r="M137" s="4">
        <f>_xlfn.IFNA(VLOOKUP(A137,[1]Black!$A$8:$I$211,4,FALSE),"")</f>
        <v>9</v>
      </c>
      <c r="N137" s="5">
        <f>_xlfn.IFNA(VLOOKUP(A137,[1]Black!$A$8:$I$211,8,FALSE),"")</f>
        <v>112698.444444444</v>
      </c>
      <c r="O137" s="42">
        <f t="shared" si="18"/>
        <v>1.0845916866205567</v>
      </c>
      <c r="P137" s="28" t="str">
        <f t="shared" si="19"/>
        <v/>
      </c>
      <c r="Q137" s="4" t="str">
        <f>_xlfn.IFNA(VLOOKUP(A137,'[1]H-L'!$A$8:$I$163,4,FALSE),"")</f>
        <v/>
      </c>
      <c r="R137" s="5" t="str">
        <f>_xlfn.IFNA(VLOOKUP(A137,'[1]H-L'!$A$8:$I$163,8,FALSE),"")</f>
        <v/>
      </c>
      <c r="S137" s="42" t="str">
        <f t="shared" si="20"/>
        <v/>
      </c>
      <c r="T137" s="28" t="str">
        <f t="shared" si="21"/>
        <v/>
      </c>
      <c r="U137" s="4" t="str">
        <f>_xlfn.IFNA(VLOOKUP(A137,[1]Other!$A$8:$I$86,4,FALSE),"")</f>
        <v/>
      </c>
      <c r="V137" s="5" t="str">
        <f>_xlfn.IFNA(VLOOKUP(A137,[1]Other!$A$8:$I$86,8,FALSE),"")</f>
        <v/>
      </c>
      <c r="W137" s="29" t="str">
        <f t="shared" si="22"/>
        <v/>
      </c>
      <c r="Y137" s="7" t="str">
        <f t="shared" si="23"/>
        <v/>
      </c>
      <c r="Z137" s="7" t="str">
        <f t="shared" si="24"/>
        <v/>
      </c>
      <c r="AA137" s="7">
        <f t="shared" si="25"/>
        <v>8.1299999999999997E-5</v>
      </c>
      <c r="AB137" s="7" t="str">
        <f t="shared" si="26"/>
        <v/>
      </c>
      <c r="AC137" s="7" t="str">
        <f t="shared" si="27"/>
        <v/>
      </c>
    </row>
    <row r="138" spans="1:29" x14ac:dyDescent="0.3">
      <c r="A138" s="45" t="s">
        <v>143</v>
      </c>
      <c r="B138" s="36">
        <f>[1]White!D136</f>
        <v>225</v>
      </c>
      <c r="C138" s="37">
        <f>[1]White!H136</f>
        <v>90255.48</v>
      </c>
      <c r="D138" s="28" t="str">
        <f t="shared" si="15"/>
        <v/>
      </c>
      <c r="E138" s="4" t="str">
        <f>_xlfn.IFNA(VLOOKUP(A138,[1]AIAN!$A$8:$I$67,4,FALSE),"")</f>
        <v/>
      </c>
      <c r="F138" s="5" t="str">
        <f>_xlfn.IFNA(VLOOKUP(A138,[1]AIAN!$A$8:$I$67,8,FALSE),"")</f>
        <v/>
      </c>
      <c r="G138" s="29" t="str">
        <f t="shared" si="28"/>
        <v/>
      </c>
      <c r="H138" s="23" t="str">
        <f t="shared" si="16"/>
        <v/>
      </c>
      <c r="I138" s="4" t="str">
        <f>_xlfn.IFNA(VLOOKUP(A138,[1]ANHPI!$A$8:$I$145,4,FALSE),"")</f>
        <v/>
      </c>
      <c r="J138" s="5" t="str">
        <f>_xlfn.IFNA(VLOOKUP(A138,[1]ANHPI!$A$8:$I$145,8,FALSE),"")</f>
        <v/>
      </c>
      <c r="K138" s="42" t="str">
        <f t="shared" si="29"/>
        <v/>
      </c>
      <c r="L138" s="28" t="str">
        <f t="shared" si="17"/>
        <v/>
      </c>
      <c r="M138" s="4" t="str">
        <f>_xlfn.IFNA(VLOOKUP(A138,[1]Black!$A$8:$I$211,4,FALSE),"")</f>
        <v/>
      </c>
      <c r="N138" s="5" t="str">
        <f>_xlfn.IFNA(VLOOKUP(A138,[1]Black!$A$8:$I$211,8,FALSE),"")</f>
        <v/>
      </c>
      <c r="O138" s="42" t="str">
        <f t="shared" si="18"/>
        <v/>
      </c>
      <c r="P138" s="28" t="str">
        <f t="shared" si="19"/>
        <v/>
      </c>
      <c r="Q138" s="4" t="str">
        <f>_xlfn.IFNA(VLOOKUP(A138,'[1]H-L'!$A$8:$I$163,4,FALSE),"")</f>
        <v/>
      </c>
      <c r="R138" s="5" t="str">
        <f>_xlfn.IFNA(VLOOKUP(A138,'[1]H-L'!$A$8:$I$163,8,FALSE),"")</f>
        <v/>
      </c>
      <c r="S138" s="42" t="str">
        <f t="shared" si="20"/>
        <v/>
      </c>
      <c r="T138" s="28" t="str">
        <f t="shared" si="21"/>
        <v/>
      </c>
      <c r="U138" s="4" t="str">
        <f>_xlfn.IFNA(VLOOKUP(A138,[1]Other!$A$8:$I$86,4,FALSE),"")</f>
        <v/>
      </c>
      <c r="V138" s="5" t="str">
        <f>_xlfn.IFNA(VLOOKUP(A138,[1]Other!$A$8:$I$86,8,FALSE),"")</f>
        <v/>
      </c>
      <c r="W138" s="29" t="str">
        <f t="shared" si="22"/>
        <v/>
      </c>
      <c r="Y138" s="7" t="str">
        <f t="shared" si="23"/>
        <v/>
      </c>
      <c r="Z138" s="7" t="str">
        <f t="shared" si="24"/>
        <v/>
      </c>
      <c r="AA138" s="7" t="str">
        <f t="shared" si="25"/>
        <v/>
      </c>
      <c r="AB138" s="7" t="str">
        <f t="shared" si="26"/>
        <v/>
      </c>
      <c r="AC138" s="7" t="str">
        <f t="shared" si="27"/>
        <v/>
      </c>
    </row>
    <row r="139" spans="1:29" x14ac:dyDescent="0.3">
      <c r="A139" s="45" t="s">
        <v>144</v>
      </c>
      <c r="B139" s="36">
        <f>[1]White!D137</f>
        <v>250</v>
      </c>
      <c r="C139" s="37">
        <f>[1]White!H137</f>
        <v>189544.24799999999</v>
      </c>
      <c r="D139" s="28" t="str">
        <f t="shared" ref="D139:D202" si="30">IFERROR(E139/E$322,"")</f>
        <v/>
      </c>
      <c r="E139" s="4" t="str">
        <f>_xlfn.IFNA(VLOOKUP(A139,[1]AIAN!$A$8:$I$67,4,FALSE),"")</f>
        <v/>
      </c>
      <c r="F139" s="5" t="str">
        <f>_xlfn.IFNA(VLOOKUP(A139,[1]AIAN!$A$8:$I$67,8,FALSE),"")</f>
        <v/>
      </c>
      <c r="G139" s="29" t="str">
        <f t="shared" si="28"/>
        <v/>
      </c>
      <c r="H139" s="23" t="str">
        <f t="shared" ref="H139:H202" si="31">IFERROR(I139/I$322,"")</f>
        <v/>
      </c>
      <c r="I139" s="4" t="str">
        <f>_xlfn.IFNA(VLOOKUP(A139,[1]ANHPI!$A$8:$I$145,4,FALSE),"")</f>
        <v/>
      </c>
      <c r="J139" s="5" t="str">
        <f>_xlfn.IFNA(VLOOKUP(A139,[1]ANHPI!$A$8:$I$145,8,FALSE),"")</f>
        <v/>
      </c>
      <c r="K139" s="42" t="str">
        <f t="shared" si="29"/>
        <v/>
      </c>
      <c r="L139" s="28" t="str">
        <f t="shared" ref="L139:L202" si="32">IFERROR(M139/M$322,"")</f>
        <v/>
      </c>
      <c r="M139" s="4" t="str">
        <f>_xlfn.IFNA(VLOOKUP(A139,[1]Black!$A$8:$I$211,4,FALSE),"")</f>
        <v/>
      </c>
      <c r="N139" s="5" t="str">
        <f>_xlfn.IFNA(VLOOKUP(A139,[1]Black!$A$8:$I$211,8,FALSE),"")</f>
        <v/>
      </c>
      <c r="O139" s="42" t="str">
        <f t="shared" ref="O139:O202" si="33">IFERROR(N139/C139,"")</f>
        <v/>
      </c>
      <c r="P139" s="28" t="str">
        <f t="shared" ref="P139:P202" si="34">IFERROR(Q139/Q$322,"")</f>
        <v/>
      </c>
      <c r="Q139" s="4" t="str">
        <f>_xlfn.IFNA(VLOOKUP(A139,'[1]H-L'!$A$8:$I$163,4,FALSE),"")</f>
        <v/>
      </c>
      <c r="R139" s="5" t="str">
        <f>_xlfn.IFNA(VLOOKUP(A139,'[1]H-L'!$A$8:$I$163,8,FALSE),"")</f>
        <v/>
      </c>
      <c r="S139" s="42" t="str">
        <f t="shared" ref="S139:S202" si="35">IFERROR(R139/C139,"")</f>
        <v/>
      </c>
      <c r="T139" s="28" t="str">
        <f t="shared" ref="T139:T202" si="36">IFERROR(U139/U$322,"")</f>
        <v/>
      </c>
      <c r="U139" s="4" t="str">
        <f>_xlfn.IFNA(VLOOKUP(A139,[1]Other!$A$8:$I$86,4,FALSE),"")</f>
        <v/>
      </c>
      <c r="V139" s="5" t="str">
        <f>_xlfn.IFNA(VLOOKUP(A139,[1]Other!$A$8:$I$86,8,FALSE),"")</f>
        <v/>
      </c>
      <c r="W139" s="29" t="str">
        <f t="shared" ref="W139:W202" si="37">IFERROR(V139/C139,"")</f>
        <v/>
      </c>
      <c r="Y139" s="7" t="str">
        <f t="shared" ref="Y139:Y202" si="38">IFERROR(ROUND(D139*G139,7),"")</f>
        <v/>
      </c>
      <c r="Z139" s="7" t="str">
        <f t="shared" ref="Z139:Z202" si="39">IFERROR(ROUND(H139*K139,7),"")</f>
        <v/>
      </c>
      <c r="AA139" s="7" t="str">
        <f t="shared" ref="AA139:AA202" si="40">IFERROR(ROUND(L139*O139,7),"")</f>
        <v/>
      </c>
      <c r="AB139" s="7" t="str">
        <f t="shared" ref="AB139:AB202" si="41">IFERROR(ROUND(P139*S139,7),"")</f>
        <v/>
      </c>
      <c r="AC139" s="7" t="str">
        <f t="shared" ref="AC139:AC202" si="42">IFERROR(ROUND(T139*W139,7),"")</f>
        <v/>
      </c>
    </row>
    <row r="140" spans="1:29" ht="27" x14ac:dyDescent="0.3">
      <c r="A140" s="45" t="s">
        <v>145</v>
      </c>
      <c r="B140" s="36">
        <f>[1]White!D138</f>
        <v>55</v>
      </c>
      <c r="C140" s="37">
        <f>[1]White!H138</f>
        <v>81764.054545455001</v>
      </c>
      <c r="D140" s="28" t="str">
        <f t="shared" si="30"/>
        <v/>
      </c>
      <c r="E140" s="4" t="str">
        <f>_xlfn.IFNA(VLOOKUP(A140,[1]AIAN!$A$8:$I$67,4,FALSE),"")</f>
        <v/>
      </c>
      <c r="F140" s="5" t="str">
        <f>_xlfn.IFNA(VLOOKUP(A140,[1]AIAN!$A$8:$I$67,8,FALSE),"")</f>
        <v/>
      </c>
      <c r="G140" s="29" t="str">
        <f t="shared" ref="G140:G203" si="43">IFERROR(F140/C140,"")</f>
        <v/>
      </c>
      <c r="H140" s="23" t="str">
        <f t="shared" si="31"/>
        <v/>
      </c>
      <c r="I140" s="4" t="str">
        <f>_xlfn.IFNA(VLOOKUP(A140,[1]ANHPI!$A$8:$I$145,4,FALSE),"")</f>
        <v/>
      </c>
      <c r="J140" s="5" t="str">
        <f>_xlfn.IFNA(VLOOKUP(A140,[1]ANHPI!$A$8:$I$145,8,FALSE),"")</f>
        <v/>
      </c>
      <c r="K140" s="42" t="str">
        <f t="shared" ref="K140:K203" si="44">IFERROR(J140/C140,"")</f>
        <v/>
      </c>
      <c r="L140" s="28">
        <f t="shared" si="32"/>
        <v>2.7470926602678831E-4</v>
      </c>
      <c r="M140" s="4">
        <f>_xlfn.IFNA(VLOOKUP(A140,[1]Black!$A$8:$I$211,4,FALSE),"")</f>
        <v>33</v>
      </c>
      <c r="N140" s="5">
        <f>_xlfn.IFNA(VLOOKUP(A140,[1]Black!$A$8:$I$211,8,FALSE),"")</f>
        <v>80541.878787879003</v>
      </c>
      <c r="O140" s="42">
        <f t="shared" si="33"/>
        <v>0.9850524076335212</v>
      </c>
      <c r="P140" s="28" t="str">
        <f t="shared" si="34"/>
        <v/>
      </c>
      <c r="Q140" s="4" t="str">
        <f>_xlfn.IFNA(VLOOKUP(A140,'[1]H-L'!$A$8:$I$163,4,FALSE),"")</f>
        <v/>
      </c>
      <c r="R140" s="5" t="str">
        <f>_xlfn.IFNA(VLOOKUP(A140,'[1]H-L'!$A$8:$I$163,8,FALSE),"")</f>
        <v/>
      </c>
      <c r="S140" s="42" t="str">
        <f t="shared" si="35"/>
        <v/>
      </c>
      <c r="T140" s="28" t="str">
        <f t="shared" si="36"/>
        <v/>
      </c>
      <c r="U140" s="4" t="str">
        <f>_xlfn.IFNA(VLOOKUP(A140,[1]Other!$A$8:$I$86,4,FALSE),"")</f>
        <v/>
      </c>
      <c r="V140" s="5" t="str">
        <f>_xlfn.IFNA(VLOOKUP(A140,[1]Other!$A$8:$I$86,8,FALSE),"")</f>
        <v/>
      </c>
      <c r="W140" s="29" t="str">
        <f t="shared" si="37"/>
        <v/>
      </c>
      <c r="Y140" s="7" t="str">
        <f t="shared" si="38"/>
        <v/>
      </c>
      <c r="Z140" s="7" t="str">
        <f t="shared" si="39"/>
        <v/>
      </c>
      <c r="AA140" s="7">
        <f t="shared" si="40"/>
        <v>2.7060000000000002E-4</v>
      </c>
      <c r="AB140" s="7" t="str">
        <f t="shared" si="41"/>
        <v/>
      </c>
      <c r="AC140" s="7" t="str">
        <f t="shared" si="42"/>
        <v/>
      </c>
    </row>
    <row r="141" spans="1:29" ht="27" x14ac:dyDescent="0.3">
      <c r="A141" s="45" t="s">
        <v>146</v>
      </c>
      <c r="B141" s="36">
        <f>[1]White!D139</f>
        <v>296</v>
      </c>
      <c r="C141" s="37">
        <f>[1]White!H139</f>
        <v>143705.62162162201</v>
      </c>
      <c r="D141" s="28" t="str">
        <f t="shared" si="30"/>
        <v/>
      </c>
      <c r="E141" s="4" t="str">
        <f>_xlfn.IFNA(VLOOKUP(A141,[1]AIAN!$A$8:$I$67,4,FALSE),"")</f>
        <v/>
      </c>
      <c r="F141" s="5" t="str">
        <f>_xlfn.IFNA(VLOOKUP(A141,[1]AIAN!$A$8:$I$67,8,FALSE),"")</f>
        <v/>
      </c>
      <c r="G141" s="29" t="str">
        <f t="shared" si="43"/>
        <v/>
      </c>
      <c r="H141" s="23" t="str">
        <f t="shared" si="31"/>
        <v/>
      </c>
      <c r="I141" s="4" t="str">
        <f>_xlfn.IFNA(VLOOKUP(A141,[1]ANHPI!$A$8:$I$145,4,FALSE),"")</f>
        <v/>
      </c>
      <c r="J141" s="5" t="str">
        <f>_xlfn.IFNA(VLOOKUP(A141,[1]ANHPI!$A$8:$I$145,8,FALSE),"")</f>
        <v/>
      </c>
      <c r="K141" s="42" t="str">
        <f t="shared" si="44"/>
        <v/>
      </c>
      <c r="L141" s="28" t="str">
        <f t="shared" si="32"/>
        <v/>
      </c>
      <c r="M141" s="4" t="str">
        <f>_xlfn.IFNA(VLOOKUP(A141,[1]Black!$A$8:$I$211,4,FALSE),"")</f>
        <v/>
      </c>
      <c r="N141" s="5" t="str">
        <f>_xlfn.IFNA(VLOOKUP(A141,[1]Black!$A$8:$I$211,8,FALSE),"")</f>
        <v/>
      </c>
      <c r="O141" s="42" t="str">
        <f t="shared" si="33"/>
        <v/>
      </c>
      <c r="P141" s="28" t="str">
        <f t="shared" si="34"/>
        <v/>
      </c>
      <c r="Q141" s="4" t="str">
        <f>_xlfn.IFNA(VLOOKUP(A141,'[1]H-L'!$A$8:$I$163,4,FALSE),"")</f>
        <v/>
      </c>
      <c r="R141" s="5" t="str">
        <f>_xlfn.IFNA(VLOOKUP(A141,'[1]H-L'!$A$8:$I$163,8,FALSE),"")</f>
        <v/>
      </c>
      <c r="S141" s="42" t="str">
        <f t="shared" si="35"/>
        <v/>
      </c>
      <c r="T141" s="28" t="str">
        <f t="shared" si="36"/>
        <v/>
      </c>
      <c r="U141" s="4" t="str">
        <f>_xlfn.IFNA(VLOOKUP(A141,[1]Other!$A$8:$I$86,4,FALSE),"")</f>
        <v/>
      </c>
      <c r="V141" s="5" t="str">
        <f>_xlfn.IFNA(VLOOKUP(A141,[1]Other!$A$8:$I$86,8,FALSE),"")</f>
        <v/>
      </c>
      <c r="W141" s="29" t="str">
        <f t="shared" si="37"/>
        <v/>
      </c>
      <c r="Y141" s="7" t="str">
        <f t="shared" si="38"/>
        <v/>
      </c>
      <c r="Z141" s="7" t="str">
        <f t="shared" si="39"/>
        <v/>
      </c>
      <c r="AA141" s="7" t="str">
        <f t="shared" si="40"/>
        <v/>
      </c>
      <c r="AB141" s="7" t="str">
        <f t="shared" si="41"/>
        <v/>
      </c>
      <c r="AC141" s="7" t="str">
        <f t="shared" si="42"/>
        <v/>
      </c>
    </row>
    <row r="142" spans="1:29" x14ac:dyDescent="0.3">
      <c r="A142" s="45" t="s">
        <v>147</v>
      </c>
      <c r="B142" s="36">
        <f>[1]White!D140</f>
        <v>1477</v>
      </c>
      <c r="C142" s="37">
        <f>[1]White!H140</f>
        <v>94608.977657413998</v>
      </c>
      <c r="D142" s="28">
        <f t="shared" si="30"/>
        <v>6.6239091578172643E-3</v>
      </c>
      <c r="E142" s="4">
        <f>_xlfn.IFNA(VLOOKUP(A142,[1]AIAN!$A$8:$I$67,4,FALSE),"")</f>
        <v>63</v>
      </c>
      <c r="F142" s="5">
        <f>_xlfn.IFNA(VLOOKUP(A142,[1]AIAN!$A$8:$I$67,8,FALSE),"")</f>
        <v>94135.095238095004</v>
      </c>
      <c r="G142" s="29">
        <f t="shared" si="43"/>
        <v>0.99499114744654615</v>
      </c>
      <c r="H142" s="23">
        <f t="shared" si="31"/>
        <v>2.2518508918301554E-3</v>
      </c>
      <c r="I142" s="4">
        <f>_xlfn.IFNA(VLOOKUP(A142,[1]ANHPI!$A$8:$I$145,4,FALSE),"")</f>
        <v>139</v>
      </c>
      <c r="J142" s="5">
        <f>_xlfn.IFNA(VLOOKUP(A142,[1]ANHPI!$A$8:$I$145,8,FALSE),"")</f>
        <v>89516.784172661995</v>
      </c>
      <c r="K142" s="42">
        <f t="shared" si="44"/>
        <v>0.94617642415298886</v>
      </c>
      <c r="L142" s="28">
        <f t="shared" si="32"/>
        <v>4.1372880368276905E-3</v>
      </c>
      <c r="M142" s="4">
        <f>_xlfn.IFNA(VLOOKUP(A142,[1]Black!$A$8:$I$211,4,FALSE),"")</f>
        <v>497</v>
      </c>
      <c r="N142" s="5">
        <f>_xlfn.IFNA(VLOOKUP(A142,[1]Black!$A$8:$I$211,8,FALSE),"")</f>
        <v>87100.627766599995</v>
      </c>
      <c r="O142" s="42">
        <f t="shared" si="33"/>
        <v>0.92063808238154432</v>
      </c>
      <c r="P142" s="28">
        <f t="shared" si="34"/>
        <v>2.3280564054809099E-3</v>
      </c>
      <c r="Q142" s="4">
        <f>_xlfn.IFNA(VLOOKUP(A142,'[1]H-L'!$A$8:$I$163,4,FALSE),"")</f>
        <v>210</v>
      </c>
      <c r="R142" s="5">
        <f>_xlfn.IFNA(VLOOKUP(A142,'[1]H-L'!$A$8:$I$163,8,FALSE),"")</f>
        <v>87129.266666666997</v>
      </c>
      <c r="S142" s="42">
        <f t="shared" si="35"/>
        <v>0.92094079044135135</v>
      </c>
      <c r="T142" s="28">
        <f t="shared" si="36"/>
        <v>2.9005289199795256E-3</v>
      </c>
      <c r="U142" s="4">
        <f>_xlfn.IFNA(VLOOKUP(A142,[1]Other!$A$8:$I$86,4,FALSE),"")</f>
        <v>51</v>
      </c>
      <c r="V142" s="5">
        <f>_xlfn.IFNA(VLOOKUP(A142,[1]Other!$A$8:$I$86,8,FALSE),"")</f>
        <v>89736.960784313997</v>
      </c>
      <c r="W142" s="29">
        <f t="shared" si="37"/>
        <v>0.94850365162234462</v>
      </c>
      <c r="Y142" s="7">
        <f t="shared" si="38"/>
        <v>6.5906999999999997E-3</v>
      </c>
      <c r="Z142" s="7">
        <f t="shared" si="39"/>
        <v>2.1305999999999999E-3</v>
      </c>
      <c r="AA142" s="7">
        <f t="shared" si="40"/>
        <v>3.8089E-3</v>
      </c>
      <c r="AB142" s="7">
        <f t="shared" si="41"/>
        <v>2.1440000000000001E-3</v>
      </c>
      <c r="AC142" s="7">
        <f t="shared" si="42"/>
        <v>2.7512000000000001E-3</v>
      </c>
    </row>
    <row r="143" spans="1:29" x14ac:dyDescent="0.3">
      <c r="A143" s="45" t="s">
        <v>148</v>
      </c>
      <c r="B143" s="36">
        <f>[1]White!D141</f>
        <v>198</v>
      </c>
      <c r="C143" s="37">
        <f>[1]White!H141</f>
        <v>84115.040404040003</v>
      </c>
      <c r="D143" s="28" t="str">
        <f t="shared" si="30"/>
        <v/>
      </c>
      <c r="E143" s="4" t="str">
        <f>_xlfn.IFNA(VLOOKUP(A143,[1]AIAN!$A$8:$I$67,4,FALSE),"")</f>
        <v/>
      </c>
      <c r="F143" s="5" t="str">
        <f>_xlfn.IFNA(VLOOKUP(A143,[1]AIAN!$A$8:$I$67,8,FALSE),"")</f>
        <v/>
      </c>
      <c r="G143" s="29" t="str">
        <f t="shared" si="43"/>
        <v/>
      </c>
      <c r="H143" s="23" t="str">
        <f t="shared" si="31"/>
        <v/>
      </c>
      <c r="I143" s="4" t="str">
        <f>_xlfn.IFNA(VLOOKUP(A143,[1]ANHPI!$A$8:$I$145,4,FALSE),"")</f>
        <v/>
      </c>
      <c r="J143" s="5" t="str">
        <f>_xlfn.IFNA(VLOOKUP(A143,[1]ANHPI!$A$8:$I$145,8,FALSE),"")</f>
        <v/>
      </c>
      <c r="K143" s="42" t="str">
        <f t="shared" si="44"/>
        <v/>
      </c>
      <c r="L143" s="28">
        <f t="shared" si="32"/>
        <v>4.9947139277597876E-4</v>
      </c>
      <c r="M143" s="4">
        <f>_xlfn.IFNA(VLOOKUP(A143,[1]Black!$A$8:$I$211,4,FALSE),"")</f>
        <v>60</v>
      </c>
      <c r="N143" s="5">
        <f>_xlfn.IFNA(VLOOKUP(A143,[1]Black!$A$8:$I$211,8,FALSE),"")</f>
        <v>78158.133333332997</v>
      </c>
      <c r="O143" s="42">
        <f t="shared" si="33"/>
        <v>0.92918142769600454</v>
      </c>
      <c r="P143" s="28" t="str">
        <f t="shared" si="34"/>
        <v/>
      </c>
      <c r="Q143" s="4" t="str">
        <f>_xlfn.IFNA(VLOOKUP(A143,'[1]H-L'!$A$8:$I$163,4,FALSE),"")</f>
        <v/>
      </c>
      <c r="R143" s="5" t="str">
        <f>_xlfn.IFNA(VLOOKUP(A143,'[1]H-L'!$A$8:$I$163,8,FALSE),"")</f>
        <v/>
      </c>
      <c r="S143" s="42" t="str">
        <f t="shared" si="35"/>
        <v/>
      </c>
      <c r="T143" s="28" t="str">
        <f t="shared" si="36"/>
        <v/>
      </c>
      <c r="U143" s="4" t="str">
        <f>_xlfn.IFNA(VLOOKUP(A143,[1]Other!$A$8:$I$86,4,FALSE),"")</f>
        <v/>
      </c>
      <c r="V143" s="5" t="str">
        <f>_xlfn.IFNA(VLOOKUP(A143,[1]Other!$A$8:$I$86,8,FALSE),"")</f>
        <v/>
      </c>
      <c r="W143" s="29" t="str">
        <f t="shared" si="37"/>
        <v/>
      </c>
      <c r="Y143" s="7" t="str">
        <f t="shared" si="38"/>
        <v/>
      </c>
      <c r="Z143" s="7" t="str">
        <f t="shared" si="39"/>
        <v/>
      </c>
      <c r="AA143" s="7">
        <f t="shared" si="40"/>
        <v>4.6410000000000001E-4</v>
      </c>
      <c r="AB143" s="7" t="str">
        <f t="shared" si="41"/>
        <v/>
      </c>
      <c r="AC143" s="7" t="str">
        <f t="shared" si="42"/>
        <v/>
      </c>
    </row>
    <row r="144" spans="1:29" ht="27" x14ac:dyDescent="0.3">
      <c r="A144" s="45" t="s">
        <v>149</v>
      </c>
      <c r="B144" s="36">
        <f>[1]White!D142</f>
        <v>143</v>
      </c>
      <c r="C144" s="37">
        <f>[1]White!H142</f>
        <v>83446.027972027994</v>
      </c>
      <c r="D144" s="28" t="str">
        <f t="shared" si="30"/>
        <v/>
      </c>
      <c r="E144" s="4" t="str">
        <f>_xlfn.IFNA(VLOOKUP(A144,[1]AIAN!$A$8:$I$67,4,FALSE),"")</f>
        <v/>
      </c>
      <c r="F144" s="5" t="str">
        <f>_xlfn.IFNA(VLOOKUP(A144,[1]AIAN!$A$8:$I$67,8,FALSE),"")</f>
        <v/>
      </c>
      <c r="G144" s="29" t="str">
        <f t="shared" si="43"/>
        <v/>
      </c>
      <c r="H144" s="23" t="str">
        <f t="shared" si="31"/>
        <v/>
      </c>
      <c r="I144" s="4" t="str">
        <f>_xlfn.IFNA(VLOOKUP(A144,[1]ANHPI!$A$8:$I$145,4,FALSE),"")</f>
        <v/>
      </c>
      <c r="J144" s="5" t="str">
        <f>_xlfn.IFNA(VLOOKUP(A144,[1]ANHPI!$A$8:$I$145,8,FALSE),"")</f>
        <v/>
      </c>
      <c r="K144" s="42" t="str">
        <f t="shared" si="44"/>
        <v/>
      </c>
      <c r="L144" s="28">
        <f t="shared" si="32"/>
        <v>1.0988370641071533E-3</v>
      </c>
      <c r="M144" s="4">
        <f>_xlfn.IFNA(VLOOKUP(A144,[1]Black!$A$8:$I$211,4,FALSE),"")</f>
        <v>132</v>
      </c>
      <c r="N144" s="5">
        <f>_xlfn.IFNA(VLOOKUP(A144,[1]Black!$A$8:$I$211,8,FALSE),"")</f>
        <v>86193.401515152</v>
      </c>
      <c r="O144" s="42">
        <f t="shared" si="33"/>
        <v>1.0329239582745025</v>
      </c>
      <c r="P144" s="28" t="str">
        <f t="shared" si="34"/>
        <v/>
      </c>
      <c r="Q144" s="4" t="str">
        <f>_xlfn.IFNA(VLOOKUP(A144,'[1]H-L'!$A$8:$I$163,4,FALSE),"")</f>
        <v/>
      </c>
      <c r="R144" s="5" t="str">
        <f>_xlfn.IFNA(VLOOKUP(A144,'[1]H-L'!$A$8:$I$163,8,FALSE),"")</f>
        <v/>
      </c>
      <c r="S144" s="42" t="str">
        <f t="shared" si="35"/>
        <v/>
      </c>
      <c r="T144" s="28" t="str">
        <f t="shared" si="36"/>
        <v/>
      </c>
      <c r="U144" s="4" t="str">
        <f>_xlfn.IFNA(VLOOKUP(A144,[1]Other!$A$8:$I$86,4,FALSE),"")</f>
        <v/>
      </c>
      <c r="V144" s="5" t="str">
        <f>_xlfn.IFNA(VLOOKUP(A144,[1]Other!$A$8:$I$86,8,FALSE),"")</f>
        <v/>
      </c>
      <c r="W144" s="29" t="str">
        <f t="shared" si="37"/>
        <v/>
      </c>
      <c r="Y144" s="7" t="str">
        <f t="shared" si="38"/>
        <v/>
      </c>
      <c r="Z144" s="7" t="str">
        <f t="shared" si="39"/>
        <v/>
      </c>
      <c r="AA144" s="7">
        <f t="shared" si="40"/>
        <v>1.1349999999999999E-3</v>
      </c>
      <c r="AB144" s="7" t="str">
        <f t="shared" si="41"/>
        <v/>
      </c>
      <c r="AC144" s="7" t="str">
        <f t="shared" si="42"/>
        <v/>
      </c>
    </row>
    <row r="145" spans="1:29" ht="27" x14ac:dyDescent="0.3">
      <c r="A145" s="45" t="s">
        <v>150</v>
      </c>
      <c r="B145" s="36">
        <f>[1]White!D143</f>
        <v>347</v>
      </c>
      <c r="C145" s="37">
        <f>[1]White!H143</f>
        <v>50702.302593660002</v>
      </c>
      <c r="D145" s="28">
        <f t="shared" si="30"/>
        <v>3.8902323625275995E-3</v>
      </c>
      <c r="E145" s="4">
        <f>_xlfn.IFNA(VLOOKUP(A145,[1]AIAN!$A$8:$I$67,4,FALSE),"")</f>
        <v>37</v>
      </c>
      <c r="F145" s="5">
        <f>_xlfn.IFNA(VLOOKUP(A145,[1]AIAN!$A$8:$I$67,8,FALSE),"")</f>
        <v>46979.648648649003</v>
      </c>
      <c r="G145" s="29">
        <f t="shared" si="43"/>
        <v>0.92657820740716235</v>
      </c>
      <c r="H145" s="23">
        <f t="shared" si="31"/>
        <v>9.2342086931164642E-4</v>
      </c>
      <c r="I145" s="4">
        <f>_xlfn.IFNA(VLOOKUP(A145,[1]ANHPI!$A$8:$I$145,4,FALSE),"")</f>
        <v>57</v>
      </c>
      <c r="J145" s="5">
        <f>_xlfn.IFNA(VLOOKUP(A145,[1]ANHPI!$A$8:$I$145,8,FALSE),"")</f>
        <v>53854.636363635997</v>
      </c>
      <c r="K145" s="42">
        <f t="shared" si="44"/>
        <v>1.0621733848113275</v>
      </c>
      <c r="L145" s="28">
        <f t="shared" si="32"/>
        <v>1.5483613176055342E-3</v>
      </c>
      <c r="M145" s="4">
        <f>_xlfn.IFNA(VLOOKUP(A145,[1]Black!$A$8:$I$211,4,FALSE),"")</f>
        <v>186</v>
      </c>
      <c r="N145" s="5">
        <f>_xlfn.IFNA(VLOOKUP(A145,[1]Black!$A$8:$I$211,8,FALSE),"")</f>
        <v>50561.281081080997</v>
      </c>
      <c r="O145" s="42">
        <f t="shared" si="33"/>
        <v>0.99721863691854029</v>
      </c>
      <c r="P145" s="28">
        <f t="shared" si="34"/>
        <v>7.9819076759345489E-4</v>
      </c>
      <c r="Q145" s="4">
        <f>_xlfn.IFNA(VLOOKUP(A145,'[1]H-L'!$A$8:$I$163,4,FALSE),"")</f>
        <v>72</v>
      </c>
      <c r="R145" s="5">
        <f>_xlfn.IFNA(VLOOKUP(A145,'[1]H-L'!$A$8:$I$163,8,FALSE),"")</f>
        <v>49572.986111111</v>
      </c>
      <c r="S145" s="42">
        <f t="shared" si="35"/>
        <v>0.97772652473794719</v>
      </c>
      <c r="T145" s="28" t="str">
        <f t="shared" si="36"/>
        <v/>
      </c>
      <c r="U145" s="4" t="str">
        <f>_xlfn.IFNA(VLOOKUP(A145,[1]Other!$A$8:$I$86,4,FALSE),"")</f>
        <v/>
      </c>
      <c r="V145" s="5" t="str">
        <f>_xlfn.IFNA(VLOOKUP(A145,[1]Other!$A$8:$I$86,8,FALSE),"")</f>
        <v/>
      </c>
      <c r="W145" s="29" t="str">
        <f t="shared" si="37"/>
        <v/>
      </c>
      <c r="Y145" s="7">
        <f t="shared" si="38"/>
        <v>3.6045999999999999E-3</v>
      </c>
      <c r="Z145" s="7">
        <f t="shared" si="39"/>
        <v>9.8079999999999999E-4</v>
      </c>
      <c r="AA145" s="7">
        <f t="shared" si="40"/>
        <v>1.5441000000000001E-3</v>
      </c>
      <c r="AB145" s="7">
        <f t="shared" si="41"/>
        <v>7.804E-4</v>
      </c>
      <c r="AC145" s="7" t="str">
        <f t="shared" si="42"/>
        <v/>
      </c>
    </row>
    <row r="146" spans="1:29" ht="27" x14ac:dyDescent="0.3">
      <c r="A146" s="45" t="s">
        <v>151</v>
      </c>
      <c r="B146" s="36">
        <f>[1]White!D144</f>
        <v>3086</v>
      </c>
      <c r="C146" s="37">
        <f>[1]White!H144</f>
        <v>44968.304771178002</v>
      </c>
      <c r="D146" s="28">
        <f t="shared" si="30"/>
        <v>1.5035222374093155E-2</v>
      </c>
      <c r="E146" s="4">
        <f>_xlfn.IFNA(VLOOKUP(A146,[1]AIAN!$A$8:$I$67,4,FALSE),"")</f>
        <v>143</v>
      </c>
      <c r="F146" s="5">
        <f>_xlfn.IFNA(VLOOKUP(A146,[1]AIAN!$A$8:$I$67,8,FALSE),"")</f>
        <v>43787.496503497001</v>
      </c>
      <c r="G146" s="29">
        <f t="shared" si="43"/>
        <v>0.97374132127751833</v>
      </c>
      <c r="H146" s="23">
        <f t="shared" si="31"/>
        <v>6.3343431561553292E-3</v>
      </c>
      <c r="I146" s="4">
        <f>_xlfn.IFNA(VLOOKUP(A146,[1]ANHPI!$A$8:$I$145,4,FALSE),"")</f>
        <v>391</v>
      </c>
      <c r="J146" s="5">
        <f>_xlfn.IFNA(VLOOKUP(A146,[1]ANHPI!$A$8:$I$145,8,FALSE),"")</f>
        <v>46655.687979540002</v>
      </c>
      <c r="K146" s="42">
        <f t="shared" si="44"/>
        <v>1.0375238341082298</v>
      </c>
      <c r="L146" s="28">
        <f t="shared" si="32"/>
        <v>2.0728062800203118E-2</v>
      </c>
      <c r="M146" s="4">
        <f>_xlfn.IFNA(VLOOKUP(A146,[1]Black!$A$8:$I$211,4,FALSE),"")</f>
        <v>2490</v>
      </c>
      <c r="N146" s="5">
        <f>_xlfn.IFNA(VLOOKUP(A146,[1]Black!$A$8:$I$211,8,FALSE),"")</f>
        <v>45902.168276973003</v>
      </c>
      <c r="O146" s="42">
        <f t="shared" si="33"/>
        <v>1.020767149452197</v>
      </c>
      <c r="P146" s="28">
        <f t="shared" si="34"/>
        <v>8.4696909227972156E-3</v>
      </c>
      <c r="Q146" s="4">
        <f>_xlfn.IFNA(VLOOKUP(A146,'[1]H-L'!$A$8:$I$163,4,FALSE),"")</f>
        <v>764</v>
      </c>
      <c r="R146" s="5">
        <f>_xlfn.IFNA(VLOOKUP(A146,'[1]H-L'!$A$8:$I$163,8,FALSE),"")</f>
        <v>45037.048429319002</v>
      </c>
      <c r="S146" s="42">
        <f t="shared" si="35"/>
        <v>1.0015287135792823</v>
      </c>
      <c r="T146" s="28">
        <f t="shared" si="36"/>
        <v>8.0759824830802483E-3</v>
      </c>
      <c r="U146" s="4">
        <f>_xlfn.IFNA(VLOOKUP(A146,[1]Other!$A$8:$I$86,4,FALSE),"")</f>
        <v>142</v>
      </c>
      <c r="V146" s="5">
        <f>_xlfn.IFNA(VLOOKUP(A146,[1]Other!$A$8:$I$86,8,FALSE),"")</f>
        <v>44709.260563379998</v>
      </c>
      <c r="W146" s="29">
        <f t="shared" si="37"/>
        <v>0.99423940464030935</v>
      </c>
      <c r="Y146" s="7">
        <f t="shared" si="38"/>
        <v>1.46404E-2</v>
      </c>
      <c r="Z146" s="7">
        <f t="shared" si="39"/>
        <v>6.5719999999999997E-3</v>
      </c>
      <c r="AA146" s="7">
        <f t="shared" si="40"/>
        <v>2.11585E-2</v>
      </c>
      <c r="AB146" s="7">
        <f t="shared" si="41"/>
        <v>8.4825999999999999E-3</v>
      </c>
      <c r="AC146" s="7">
        <f t="shared" si="42"/>
        <v>8.0295000000000002E-3</v>
      </c>
    </row>
    <row r="147" spans="1:29" x14ac:dyDescent="0.3">
      <c r="A147" s="45" t="s">
        <v>152</v>
      </c>
      <c r="B147" s="36">
        <f>[1]White!D145</f>
        <v>716</v>
      </c>
      <c r="C147" s="37">
        <f>[1]White!H145</f>
        <v>213235.96648044701</v>
      </c>
      <c r="D147" s="28" t="str">
        <f t="shared" si="30"/>
        <v/>
      </c>
      <c r="E147" s="4" t="str">
        <f>_xlfn.IFNA(VLOOKUP(A147,[1]AIAN!$A$8:$I$67,4,FALSE),"")</f>
        <v/>
      </c>
      <c r="F147" s="5" t="str">
        <f>_xlfn.IFNA(VLOOKUP(A147,[1]AIAN!$A$8:$I$67,8,FALSE),"")</f>
        <v/>
      </c>
      <c r="G147" s="29" t="str">
        <f t="shared" si="43"/>
        <v/>
      </c>
      <c r="H147" s="23">
        <f t="shared" si="31"/>
        <v>2.0250457660343124E-3</v>
      </c>
      <c r="I147" s="4">
        <f>_xlfn.IFNA(VLOOKUP(A147,[1]ANHPI!$A$8:$I$145,4,FALSE),"")</f>
        <v>125</v>
      </c>
      <c r="J147" s="5">
        <f>_xlfn.IFNA(VLOOKUP(A147,[1]ANHPI!$A$8:$I$145,8,FALSE),"")</f>
        <v>209463.56</v>
      </c>
      <c r="K147" s="42">
        <f t="shared" si="44"/>
        <v>0.98230877021961993</v>
      </c>
      <c r="L147" s="28">
        <f t="shared" si="32"/>
        <v>4.5784877671131388E-4</v>
      </c>
      <c r="M147" s="4">
        <f>_xlfn.IFNA(VLOOKUP(A147,[1]Black!$A$8:$I$211,4,FALSE),"")</f>
        <v>55</v>
      </c>
      <c r="N147" s="5">
        <f>_xlfn.IFNA(VLOOKUP(A147,[1]Black!$A$8:$I$211,8,FALSE),"")</f>
        <v>215607.036363636</v>
      </c>
      <c r="O147" s="42">
        <f t="shared" si="33"/>
        <v>1.011119465080514</v>
      </c>
      <c r="P147" s="28">
        <f t="shared" si="34"/>
        <v>8.4253469912642454E-4</v>
      </c>
      <c r="Q147" s="4">
        <f>_xlfn.IFNA(VLOOKUP(A147,'[1]H-L'!$A$8:$I$163,4,FALSE),"")</f>
        <v>76</v>
      </c>
      <c r="R147" s="5">
        <f>_xlfn.IFNA(VLOOKUP(A147,'[1]H-L'!$A$8:$I$163,8,FALSE),"")</f>
        <v>216866.57894736799</v>
      </c>
      <c r="S147" s="42">
        <f t="shared" si="35"/>
        <v>1.017026266848158</v>
      </c>
      <c r="T147" s="28" t="str">
        <f t="shared" si="36"/>
        <v/>
      </c>
      <c r="U147" s="4" t="str">
        <f>_xlfn.IFNA(VLOOKUP(A147,[1]Other!$A$8:$I$86,4,FALSE),"")</f>
        <v/>
      </c>
      <c r="V147" s="5" t="str">
        <f>_xlfn.IFNA(VLOOKUP(A147,[1]Other!$A$8:$I$86,8,FALSE),"")</f>
        <v/>
      </c>
      <c r="W147" s="29" t="str">
        <f t="shared" si="37"/>
        <v/>
      </c>
      <c r="Y147" s="7" t="str">
        <f t="shared" si="38"/>
        <v/>
      </c>
      <c r="Z147" s="7">
        <f t="shared" si="39"/>
        <v>1.9892E-3</v>
      </c>
      <c r="AA147" s="7">
        <f t="shared" si="40"/>
        <v>4.6289999999999998E-4</v>
      </c>
      <c r="AB147" s="7">
        <f t="shared" si="41"/>
        <v>8.5689999999999996E-4</v>
      </c>
      <c r="AC147" s="7" t="str">
        <f t="shared" si="42"/>
        <v/>
      </c>
    </row>
    <row r="148" spans="1:29" x14ac:dyDescent="0.3">
      <c r="A148" s="45" t="s">
        <v>153</v>
      </c>
      <c r="B148" s="36">
        <f>[1]White!D146</f>
        <v>67</v>
      </c>
      <c r="C148" s="37">
        <f>[1]White!H146</f>
        <v>47494</v>
      </c>
      <c r="D148" s="28">
        <f t="shared" si="30"/>
        <v>1.997686888865524E-3</v>
      </c>
      <c r="E148" s="4">
        <f>_xlfn.IFNA(VLOOKUP(A148,[1]AIAN!$A$8:$I$67,4,FALSE),"")</f>
        <v>19</v>
      </c>
      <c r="F148" s="5">
        <f>_xlfn.IFNA(VLOOKUP(A148,[1]AIAN!$A$8:$I$67,8,FALSE),"")</f>
        <v>40795.684210526</v>
      </c>
      <c r="G148" s="29">
        <f t="shared" si="43"/>
        <v>0.85896501053872065</v>
      </c>
      <c r="H148" s="23">
        <f t="shared" si="31"/>
        <v>6.4801464513097992E-4</v>
      </c>
      <c r="I148" s="4">
        <f>_xlfn.IFNA(VLOOKUP(A148,[1]ANHPI!$A$8:$I$145,4,FALSE),"")</f>
        <v>40</v>
      </c>
      <c r="J148" s="5">
        <f>_xlfn.IFNA(VLOOKUP(A148,[1]ANHPI!$A$8:$I$145,8,FALSE),"")</f>
        <v>49892.525000000001</v>
      </c>
      <c r="K148" s="42">
        <f t="shared" si="44"/>
        <v>1.0505016423127131</v>
      </c>
      <c r="L148" s="28">
        <f t="shared" si="32"/>
        <v>5.4941853205357663E-4</v>
      </c>
      <c r="M148" s="4">
        <f>_xlfn.IFNA(VLOOKUP(A148,[1]Black!$A$8:$I$211,4,FALSE),"")</f>
        <v>66</v>
      </c>
      <c r="N148" s="5">
        <f>_xlfn.IFNA(VLOOKUP(A148,[1]Black!$A$8:$I$211,8,FALSE),"")</f>
        <v>48495.727272727003</v>
      </c>
      <c r="O148" s="42">
        <f t="shared" si="33"/>
        <v>1.0210916594249169</v>
      </c>
      <c r="P148" s="28">
        <f t="shared" si="34"/>
        <v>4.3235333244645471E-4</v>
      </c>
      <c r="Q148" s="4">
        <f>_xlfn.IFNA(VLOOKUP(A148,'[1]H-L'!$A$8:$I$163,4,FALSE),"")</f>
        <v>39</v>
      </c>
      <c r="R148" s="5">
        <f>_xlfn.IFNA(VLOOKUP(A148,'[1]H-L'!$A$8:$I$163,8,FALSE),"")</f>
        <v>48433.717948717996</v>
      </c>
      <c r="S148" s="42">
        <f t="shared" si="35"/>
        <v>1.0197860350511221</v>
      </c>
      <c r="T148" s="28" t="str">
        <f t="shared" si="36"/>
        <v/>
      </c>
      <c r="U148" s="4" t="str">
        <f>_xlfn.IFNA(VLOOKUP(A148,[1]Other!$A$8:$I$86,4,FALSE),"")</f>
        <v/>
      </c>
      <c r="V148" s="5" t="str">
        <f>_xlfn.IFNA(VLOOKUP(A148,[1]Other!$A$8:$I$86,8,FALSE),"")</f>
        <v/>
      </c>
      <c r="W148" s="29" t="str">
        <f t="shared" si="37"/>
        <v/>
      </c>
      <c r="Y148" s="7">
        <f t="shared" si="38"/>
        <v>1.7159E-3</v>
      </c>
      <c r="Z148" s="7">
        <f t="shared" si="39"/>
        <v>6.8070000000000001E-4</v>
      </c>
      <c r="AA148" s="7">
        <f t="shared" si="40"/>
        <v>5.6099999999999998E-4</v>
      </c>
      <c r="AB148" s="7">
        <f t="shared" si="41"/>
        <v>4.4089999999999998E-4</v>
      </c>
      <c r="AC148" s="7" t="str">
        <f t="shared" si="42"/>
        <v/>
      </c>
    </row>
    <row r="149" spans="1:29" x14ac:dyDescent="0.3">
      <c r="A149" s="45" t="s">
        <v>154</v>
      </c>
      <c r="B149" s="36">
        <f>[1]White!D147</f>
        <v>25</v>
      </c>
      <c r="C149" s="37">
        <f>[1]White!H147</f>
        <v>67233.320000000007</v>
      </c>
      <c r="D149" s="28" t="str">
        <f t="shared" si="30"/>
        <v/>
      </c>
      <c r="E149" s="4" t="str">
        <f>_xlfn.IFNA(VLOOKUP(A149,[1]AIAN!$A$8:$I$67,4,FALSE),"")</f>
        <v/>
      </c>
      <c r="F149" s="5" t="str">
        <f>_xlfn.IFNA(VLOOKUP(A149,[1]AIAN!$A$8:$I$67,8,FALSE),"")</f>
        <v/>
      </c>
      <c r="G149" s="29" t="str">
        <f t="shared" si="43"/>
        <v/>
      </c>
      <c r="H149" s="23" t="str">
        <f t="shared" si="31"/>
        <v/>
      </c>
      <c r="I149" s="4" t="str">
        <f>_xlfn.IFNA(VLOOKUP(A149,[1]ANHPI!$A$8:$I$145,4,FALSE),"")</f>
        <v/>
      </c>
      <c r="J149" s="5" t="str">
        <f>_xlfn.IFNA(VLOOKUP(A149,[1]ANHPI!$A$8:$I$145,8,FALSE),"")</f>
        <v/>
      </c>
      <c r="K149" s="42" t="str">
        <f t="shared" si="44"/>
        <v/>
      </c>
      <c r="L149" s="28" t="str">
        <f t="shared" si="32"/>
        <v/>
      </c>
      <c r="M149" s="4" t="str">
        <f>_xlfn.IFNA(VLOOKUP(A149,[1]Black!$A$8:$I$211,4,FALSE),"")</f>
        <v/>
      </c>
      <c r="N149" s="5" t="str">
        <f>_xlfn.IFNA(VLOOKUP(A149,[1]Black!$A$8:$I$211,8,FALSE),"")</f>
        <v/>
      </c>
      <c r="O149" s="42" t="str">
        <f t="shared" si="33"/>
        <v/>
      </c>
      <c r="P149" s="28" t="str">
        <f t="shared" si="34"/>
        <v/>
      </c>
      <c r="Q149" s="4" t="str">
        <f>_xlfn.IFNA(VLOOKUP(A149,'[1]H-L'!$A$8:$I$163,4,FALSE),"")</f>
        <v/>
      </c>
      <c r="R149" s="5" t="str">
        <f>_xlfn.IFNA(VLOOKUP(A149,'[1]H-L'!$A$8:$I$163,8,FALSE),"")</f>
        <v/>
      </c>
      <c r="S149" s="42" t="str">
        <f t="shared" si="35"/>
        <v/>
      </c>
      <c r="T149" s="28" t="str">
        <f t="shared" si="36"/>
        <v/>
      </c>
      <c r="U149" s="4" t="str">
        <f>_xlfn.IFNA(VLOOKUP(A149,[1]Other!$A$8:$I$86,4,FALSE),"")</f>
        <v/>
      </c>
      <c r="V149" s="5" t="str">
        <f>_xlfn.IFNA(VLOOKUP(A149,[1]Other!$A$8:$I$86,8,FALSE),"")</f>
        <v/>
      </c>
      <c r="W149" s="29" t="str">
        <f t="shared" si="37"/>
        <v/>
      </c>
      <c r="Y149" s="7" t="str">
        <f t="shared" si="38"/>
        <v/>
      </c>
      <c r="Z149" s="7" t="str">
        <f t="shared" si="39"/>
        <v/>
      </c>
      <c r="AA149" s="7" t="str">
        <f t="shared" si="40"/>
        <v/>
      </c>
      <c r="AB149" s="7" t="str">
        <f t="shared" si="41"/>
        <v/>
      </c>
      <c r="AC149" s="7" t="str">
        <f t="shared" si="42"/>
        <v/>
      </c>
    </row>
    <row r="150" spans="1:29" ht="28.8" x14ac:dyDescent="0.3">
      <c r="A150" s="49" t="s">
        <v>335</v>
      </c>
      <c r="B150" s="36">
        <f>[1]White!D148</f>
        <v>208</v>
      </c>
      <c r="C150" s="37">
        <f>[1]White!H148</f>
        <v>63350.5625</v>
      </c>
      <c r="D150" s="28" t="str">
        <f t="shared" si="30"/>
        <v/>
      </c>
      <c r="E150" s="4" t="str">
        <f>_xlfn.IFNA(VLOOKUP(A150,[1]AIAN!$A$8:$I$67,4,FALSE),"")</f>
        <v/>
      </c>
      <c r="F150" s="5" t="str">
        <f>_xlfn.IFNA(VLOOKUP(A150,[1]AIAN!$A$8:$I$67,8,FALSE),"")</f>
        <v/>
      </c>
      <c r="G150" s="29" t="str">
        <f t="shared" si="43"/>
        <v/>
      </c>
      <c r="H150" s="23" t="str">
        <f t="shared" si="31"/>
        <v/>
      </c>
      <c r="I150" s="4" t="str">
        <f>_xlfn.IFNA(VLOOKUP(A150,[1]ANHPI!$A$8:$I$145,4,FALSE),"")</f>
        <v/>
      </c>
      <c r="J150" s="5" t="str">
        <f>_xlfn.IFNA(VLOOKUP(A150,[1]ANHPI!$A$8:$I$145,8,FALSE),"")</f>
        <v/>
      </c>
      <c r="K150" s="42" t="str">
        <f t="shared" si="44"/>
        <v/>
      </c>
      <c r="L150" s="28" t="str">
        <f t="shared" si="32"/>
        <v/>
      </c>
      <c r="M150" s="4" t="str">
        <f>_xlfn.IFNA(VLOOKUP(A150,[1]Black!$A$8:$I$211,4,FALSE),"")</f>
        <v/>
      </c>
      <c r="N150" s="5" t="str">
        <f>_xlfn.IFNA(VLOOKUP(A150,[1]Black!$A$8:$I$211,8,FALSE),"")</f>
        <v/>
      </c>
      <c r="O150" s="42" t="str">
        <f t="shared" si="33"/>
        <v/>
      </c>
      <c r="P150" s="28" t="str">
        <f t="shared" si="34"/>
        <v/>
      </c>
      <c r="Q150" s="4" t="str">
        <f>_xlfn.IFNA(VLOOKUP(A150,'[1]H-L'!$A$8:$I$163,4,FALSE),"")</f>
        <v/>
      </c>
      <c r="R150" s="5" t="str">
        <f>_xlfn.IFNA(VLOOKUP(A150,'[1]H-L'!$A$8:$I$163,8,FALSE),"")</f>
        <v/>
      </c>
      <c r="S150" s="42" t="str">
        <f t="shared" si="35"/>
        <v/>
      </c>
      <c r="T150" s="28" t="str">
        <f t="shared" si="36"/>
        <v/>
      </c>
      <c r="U150" s="4" t="str">
        <f>_xlfn.IFNA(VLOOKUP(A150,[1]Other!$A$8:$I$86,4,FALSE),"")</f>
        <v/>
      </c>
      <c r="V150" s="5" t="str">
        <f>_xlfn.IFNA(VLOOKUP(A150,[1]Other!$A$8:$I$86,8,FALSE),"")</f>
        <v/>
      </c>
      <c r="W150" s="29" t="str">
        <f t="shared" si="37"/>
        <v/>
      </c>
      <c r="Y150" s="7" t="str">
        <f t="shared" si="38"/>
        <v/>
      </c>
      <c r="Z150" s="7" t="str">
        <f t="shared" si="39"/>
        <v/>
      </c>
      <c r="AA150" s="7" t="str">
        <f t="shared" si="40"/>
        <v/>
      </c>
      <c r="AB150" s="7" t="str">
        <f t="shared" si="41"/>
        <v/>
      </c>
      <c r="AC150" s="7" t="str">
        <f t="shared" si="42"/>
        <v/>
      </c>
    </row>
    <row r="151" spans="1:29" ht="27" x14ac:dyDescent="0.3">
      <c r="A151" s="45" t="s">
        <v>155</v>
      </c>
      <c r="B151" s="36">
        <f>[1]White!D149</f>
        <v>489</v>
      </c>
      <c r="C151" s="37">
        <f>[1]White!H149</f>
        <v>123755.54732510301</v>
      </c>
      <c r="D151" s="28" t="str">
        <f t="shared" si="30"/>
        <v/>
      </c>
      <c r="E151" s="4" t="str">
        <f>_xlfn.IFNA(VLOOKUP(A151,[1]AIAN!$A$8:$I$67,4,FALSE),"")</f>
        <v/>
      </c>
      <c r="F151" s="5" t="str">
        <f>_xlfn.IFNA(VLOOKUP(A151,[1]AIAN!$A$8:$I$67,8,FALSE),"")</f>
        <v/>
      </c>
      <c r="G151" s="29" t="str">
        <f t="shared" si="43"/>
        <v/>
      </c>
      <c r="H151" s="23">
        <f t="shared" si="31"/>
        <v>1.0854245305943915E-3</v>
      </c>
      <c r="I151" s="4">
        <f>_xlfn.IFNA(VLOOKUP(A151,[1]ANHPI!$A$8:$I$145,4,FALSE),"")</f>
        <v>67</v>
      </c>
      <c r="J151" s="5">
        <f>_xlfn.IFNA(VLOOKUP(A151,[1]ANHPI!$A$8:$I$145,8,FALSE),"")</f>
        <v>120483.136363636</v>
      </c>
      <c r="K151" s="42">
        <f t="shared" si="44"/>
        <v>0.97355746039512514</v>
      </c>
      <c r="L151" s="28">
        <f t="shared" si="32"/>
        <v>2.3058929299824352E-3</v>
      </c>
      <c r="M151" s="4">
        <f>_xlfn.IFNA(VLOOKUP(A151,[1]Black!$A$8:$I$211,4,FALSE),"")</f>
        <v>277</v>
      </c>
      <c r="N151" s="5">
        <f>_xlfn.IFNA(VLOOKUP(A151,[1]Black!$A$8:$I$211,8,FALSE),"")</f>
        <v>114908.653429603</v>
      </c>
      <c r="O151" s="42">
        <f t="shared" si="33"/>
        <v>0.92851315285076141</v>
      </c>
      <c r="P151" s="28">
        <f t="shared" si="34"/>
        <v>4.5452529821293953E-4</v>
      </c>
      <c r="Q151" s="4">
        <f>_xlfn.IFNA(VLOOKUP(A151,'[1]H-L'!$A$8:$I$163,4,FALSE),"")</f>
        <v>41</v>
      </c>
      <c r="R151" s="5">
        <f>_xlfn.IFNA(VLOOKUP(A151,'[1]H-L'!$A$8:$I$163,8,FALSE),"")</f>
        <v>130656.585365854</v>
      </c>
      <c r="S151" s="42">
        <f t="shared" si="35"/>
        <v>1.055763464264128</v>
      </c>
      <c r="T151" s="28" t="str">
        <f t="shared" si="36"/>
        <v/>
      </c>
      <c r="U151" s="4" t="str">
        <f>_xlfn.IFNA(VLOOKUP(A151,[1]Other!$A$8:$I$86,4,FALSE),"")</f>
        <v/>
      </c>
      <c r="V151" s="5" t="str">
        <f>_xlfn.IFNA(VLOOKUP(A151,[1]Other!$A$8:$I$86,8,FALSE),"")</f>
        <v/>
      </c>
      <c r="W151" s="29" t="str">
        <f t="shared" si="37"/>
        <v/>
      </c>
      <c r="Y151" s="7" t="str">
        <f t="shared" si="38"/>
        <v/>
      </c>
      <c r="Z151" s="7">
        <f t="shared" si="39"/>
        <v>1.0567E-3</v>
      </c>
      <c r="AA151" s="7">
        <f t="shared" si="40"/>
        <v>2.1410999999999999E-3</v>
      </c>
      <c r="AB151" s="7">
        <f t="shared" si="41"/>
        <v>4.7990000000000001E-4</v>
      </c>
      <c r="AC151" s="7" t="str">
        <f t="shared" si="42"/>
        <v/>
      </c>
    </row>
    <row r="152" spans="1:29" x14ac:dyDescent="0.3">
      <c r="A152" s="45" t="s">
        <v>156</v>
      </c>
      <c r="B152" s="36">
        <f>[1]White!D150</f>
        <v>697</v>
      </c>
      <c r="C152" s="37">
        <f>[1]White!H150</f>
        <v>101982.46839080501</v>
      </c>
      <c r="D152" s="28" t="str">
        <f t="shared" si="30"/>
        <v/>
      </c>
      <c r="E152" s="4" t="str">
        <f>_xlfn.IFNA(VLOOKUP(A152,[1]AIAN!$A$8:$I$67,4,FALSE),"")</f>
        <v/>
      </c>
      <c r="F152" s="5" t="str">
        <f>_xlfn.IFNA(VLOOKUP(A152,[1]AIAN!$A$8:$I$67,8,FALSE),"")</f>
        <v/>
      </c>
      <c r="G152" s="29" t="str">
        <f t="shared" si="43"/>
        <v/>
      </c>
      <c r="H152" s="23">
        <f t="shared" si="31"/>
        <v>1.004422699953019E-3</v>
      </c>
      <c r="I152" s="4">
        <f>_xlfn.IFNA(VLOOKUP(A152,[1]ANHPI!$A$8:$I$145,4,FALSE),"")</f>
        <v>62</v>
      </c>
      <c r="J152" s="5">
        <f>_xlfn.IFNA(VLOOKUP(A152,[1]ANHPI!$A$8:$I$145,8,FALSE),"")</f>
        <v>100488.532258065</v>
      </c>
      <c r="K152" s="42">
        <f t="shared" si="44"/>
        <v>0.98535104948612218</v>
      </c>
      <c r="L152" s="28">
        <f t="shared" si="32"/>
        <v>6.9925994988637023E-4</v>
      </c>
      <c r="M152" s="4">
        <f>_xlfn.IFNA(VLOOKUP(A152,[1]Black!$A$8:$I$211,4,FALSE),"")</f>
        <v>84</v>
      </c>
      <c r="N152" s="5">
        <f>_xlfn.IFNA(VLOOKUP(A152,[1]Black!$A$8:$I$211,8,FALSE),"")</f>
        <v>94177.595238095004</v>
      </c>
      <c r="O152" s="42">
        <f t="shared" si="33"/>
        <v>0.92346848163351858</v>
      </c>
      <c r="P152" s="28">
        <f t="shared" si="34"/>
        <v>6.4298700722806084E-4</v>
      </c>
      <c r="Q152" s="4">
        <f>_xlfn.IFNA(VLOOKUP(A152,'[1]H-L'!$A$8:$I$163,4,FALSE),"")</f>
        <v>58</v>
      </c>
      <c r="R152" s="5">
        <f>_xlfn.IFNA(VLOOKUP(A152,'[1]H-L'!$A$8:$I$163,8,FALSE),"")</f>
        <v>97833.827586207</v>
      </c>
      <c r="S152" s="42">
        <f t="shared" si="35"/>
        <v>0.95932005892718653</v>
      </c>
      <c r="T152" s="28" t="str">
        <f t="shared" si="36"/>
        <v/>
      </c>
      <c r="U152" s="4" t="str">
        <f>_xlfn.IFNA(VLOOKUP(A152,[1]Other!$A$8:$I$86,4,FALSE),"")</f>
        <v/>
      </c>
      <c r="V152" s="5" t="str">
        <f>_xlfn.IFNA(VLOOKUP(A152,[1]Other!$A$8:$I$86,8,FALSE),"")</f>
        <v/>
      </c>
      <c r="W152" s="29" t="str">
        <f t="shared" si="37"/>
        <v/>
      </c>
      <c r="Y152" s="7" t="str">
        <f t="shared" si="38"/>
        <v/>
      </c>
      <c r="Z152" s="7">
        <f t="shared" si="39"/>
        <v>9.8970000000000004E-4</v>
      </c>
      <c r="AA152" s="7">
        <f t="shared" si="40"/>
        <v>6.4570000000000003E-4</v>
      </c>
      <c r="AB152" s="7">
        <f t="shared" si="41"/>
        <v>6.1680000000000003E-4</v>
      </c>
      <c r="AC152" s="7" t="str">
        <f t="shared" si="42"/>
        <v/>
      </c>
    </row>
    <row r="153" spans="1:29" x14ac:dyDescent="0.3">
      <c r="A153" s="45" t="s">
        <v>157</v>
      </c>
      <c r="B153" s="36">
        <f>[1]White!D151</f>
        <v>928</v>
      </c>
      <c r="C153" s="37">
        <f>[1]White!H151</f>
        <v>111531.549568966</v>
      </c>
      <c r="D153" s="28" t="str">
        <f t="shared" si="30"/>
        <v/>
      </c>
      <c r="E153" s="4" t="str">
        <f>_xlfn.IFNA(VLOOKUP(A153,[1]AIAN!$A$8:$I$67,4,FALSE),"")</f>
        <v/>
      </c>
      <c r="F153" s="5" t="str">
        <f>_xlfn.IFNA(VLOOKUP(A153,[1]AIAN!$A$8:$I$67,8,FALSE),"")</f>
        <v/>
      </c>
      <c r="G153" s="29" t="str">
        <f t="shared" si="43"/>
        <v/>
      </c>
      <c r="H153" s="23">
        <f t="shared" si="31"/>
        <v>3.6936834772465857E-3</v>
      </c>
      <c r="I153" s="4">
        <f>_xlfn.IFNA(VLOOKUP(A153,[1]ANHPI!$A$8:$I$145,4,FALSE),"")</f>
        <v>228</v>
      </c>
      <c r="J153" s="5">
        <f>_xlfn.IFNA(VLOOKUP(A153,[1]ANHPI!$A$8:$I$145,8,FALSE),"")</f>
        <v>112053.12280701799</v>
      </c>
      <c r="K153" s="42">
        <f t="shared" si="44"/>
        <v>1.0046764636559584</v>
      </c>
      <c r="L153" s="28">
        <f t="shared" si="32"/>
        <v>1.6815536890124618E-3</v>
      </c>
      <c r="M153" s="4">
        <f>_xlfn.IFNA(VLOOKUP(A153,[1]Black!$A$8:$I$211,4,FALSE),"")</f>
        <v>202</v>
      </c>
      <c r="N153" s="5">
        <f>_xlfn.IFNA(VLOOKUP(A153,[1]Black!$A$8:$I$211,8,FALSE),"")</f>
        <v>106831.09900990099</v>
      </c>
      <c r="O153" s="42">
        <f t="shared" si="33"/>
        <v>0.95785541779675121</v>
      </c>
      <c r="P153" s="28">
        <f t="shared" si="34"/>
        <v>1.6185535009533944E-3</v>
      </c>
      <c r="Q153" s="4">
        <f>_xlfn.IFNA(VLOOKUP(A153,'[1]H-L'!$A$8:$I$163,4,FALSE),"")</f>
        <v>146</v>
      </c>
      <c r="R153" s="5">
        <f>_xlfn.IFNA(VLOOKUP(A153,'[1]H-L'!$A$8:$I$163,8,FALSE),"")</f>
        <v>109702.45890411</v>
      </c>
      <c r="S153" s="42">
        <f t="shared" si="35"/>
        <v>0.98360023982518974</v>
      </c>
      <c r="T153" s="28" t="str">
        <f t="shared" si="36"/>
        <v/>
      </c>
      <c r="U153" s="4" t="str">
        <f>_xlfn.IFNA(VLOOKUP(A153,[1]Other!$A$8:$I$86,4,FALSE),"")</f>
        <v/>
      </c>
      <c r="V153" s="5" t="str">
        <f>_xlfn.IFNA(VLOOKUP(A153,[1]Other!$A$8:$I$86,8,FALSE),"")</f>
        <v/>
      </c>
      <c r="W153" s="29" t="str">
        <f t="shared" si="37"/>
        <v/>
      </c>
      <c r="Y153" s="7" t="str">
        <f t="shared" si="38"/>
        <v/>
      </c>
      <c r="Z153" s="7">
        <f t="shared" si="39"/>
        <v>3.7109999999999999E-3</v>
      </c>
      <c r="AA153" s="7">
        <f t="shared" si="40"/>
        <v>1.6107000000000001E-3</v>
      </c>
      <c r="AB153" s="7">
        <f t="shared" si="41"/>
        <v>1.5920000000000001E-3</v>
      </c>
      <c r="AC153" s="7" t="str">
        <f t="shared" si="42"/>
        <v/>
      </c>
    </row>
    <row r="154" spans="1:29" ht="27" x14ac:dyDescent="0.3">
      <c r="A154" s="45" t="s">
        <v>158</v>
      </c>
      <c r="B154" s="36">
        <f>[1]White!D152</f>
        <v>629</v>
      </c>
      <c r="C154" s="37">
        <f>[1]White!H152</f>
        <v>112101.330683625</v>
      </c>
      <c r="D154" s="28" t="str">
        <f t="shared" si="30"/>
        <v/>
      </c>
      <c r="E154" s="4" t="str">
        <f>_xlfn.IFNA(VLOOKUP(A154,[1]AIAN!$A$8:$I$67,4,FALSE),"")</f>
        <v/>
      </c>
      <c r="F154" s="5" t="str">
        <f>_xlfn.IFNA(VLOOKUP(A154,[1]AIAN!$A$8:$I$67,8,FALSE),"")</f>
        <v/>
      </c>
      <c r="G154" s="29" t="str">
        <f t="shared" si="43"/>
        <v/>
      </c>
      <c r="H154" s="23" t="str">
        <f t="shared" si="31"/>
        <v/>
      </c>
      <c r="I154" s="4" t="str">
        <f>_xlfn.IFNA(VLOOKUP(A154,[1]ANHPI!$A$8:$I$145,4,FALSE),"")</f>
        <v/>
      </c>
      <c r="J154" s="5" t="str">
        <f>_xlfn.IFNA(VLOOKUP(A154,[1]ANHPI!$A$8:$I$145,8,FALSE),"")</f>
        <v/>
      </c>
      <c r="K154" s="42" t="str">
        <f t="shared" si="44"/>
        <v/>
      </c>
      <c r="L154" s="28">
        <f t="shared" si="32"/>
        <v>5.8271662490530854E-4</v>
      </c>
      <c r="M154" s="4">
        <f>_xlfn.IFNA(VLOOKUP(A154,[1]Black!$A$8:$I$211,4,FALSE),"")</f>
        <v>70</v>
      </c>
      <c r="N154" s="5">
        <f>_xlfn.IFNA(VLOOKUP(A154,[1]Black!$A$8:$I$211,8,FALSE),"")</f>
        <v>113906.38571428601</v>
      </c>
      <c r="O154" s="42">
        <f t="shared" si="33"/>
        <v>1.0161019946833216</v>
      </c>
      <c r="P154" s="28" t="str">
        <f t="shared" si="34"/>
        <v/>
      </c>
      <c r="Q154" s="4" t="str">
        <f>_xlfn.IFNA(VLOOKUP(A154,'[1]H-L'!$A$8:$I$163,4,FALSE),"")</f>
        <v/>
      </c>
      <c r="R154" s="5" t="str">
        <f>_xlfn.IFNA(VLOOKUP(A154,'[1]H-L'!$A$8:$I$163,8,FALSE),"")</f>
        <v/>
      </c>
      <c r="S154" s="42" t="str">
        <f t="shared" si="35"/>
        <v/>
      </c>
      <c r="T154" s="28" t="str">
        <f t="shared" si="36"/>
        <v/>
      </c>
      <c r="U154" s="4" t="str">
        <f>_xlfn.IFNA(VLOOKUP(A154,[1]Other!$A$8:$I$86,4,FALSE),"")</f>
        <v/>
      </c>
      <c r="V154" s="5" t="str">
        <f>_xlfn.IFNA(VLOOKUP(A154,[1]Other!$A$8:$I$86,8,FALSE),"")</f>
        <v/>
      </c>
      <c r="W154" s="29" t="str">
        <f t="shared" si="37"/>
        <v/>
      </c>
      <c r="Y154" s="7" t="str">
        <f t="shared" si="38"/>
        <v/>
      </c>
      <c r="Z154" s="7" t="str">
        <f t="shared" si="39"/>
        <v/>
      </c>
      <c r="AA154" s="7">
        <f t="shared" si="40"/>
        <v>5.9210000000000003E-4</v>
      </c>
      <c r="AB154" s="7" t="str">
        <f t="shared" si="41"/>
        <v/>
      </c>
      <c r="AC154" s="7" t="str">
        <f t="shared" si="42"/>
        <v/>
      </c>
    </row>
    <row r="155" spans="1:29" x14ac:dyDescent="0.3">
      <c r="A155" s="45" t="s">
        <v>159</v>
      </c>
      <c r="B155" s="36">
        <f>[1]White!D153</f>
        <v>111</v>
      </c>
      <c r="C155" s="37">
        <f>[1]White!H153</f>
        <v>61663.414414414001</v>
      </c>
      <c r="D155" s="28" t="str">
        <f t="shared" si="30"/>
        <v/>
      </c>
      <c r="E155" s="4" t="str">
        <f>_xlfn.IFNA(VLOOKUP(A155,[1]AIAN!$A$8:$I$67,4,FALSE),"")</f>
        <v/>
      </c>
      <c r="F155" s="5" t="str">
        <f>_xlfn.IFNA(VLOOKUP(A155,[1]AIAN!$A$8:$I$67,8,FALSE),"")</f>
        <v/>
      </c>
      <c r="G155" s="29" t="str">
        <f t="shared" si="43"/>
        <v/>
      </c>
      <c r="H155" s="23" t="str">
        <f t="shared" si="31"/>
        <v/>
      </c>
      <c r="I155" s="4" t="str">
        <f>_xlfn.IFNA(VLOOKUP(A155,[1]ANHPI!$A$8:$I$145,4,FALSE),"")</f>
        <v/>
      </c>
      <c r="J155" s="5" t="str">
        <f>_xlfn.IFNA(VLOOKUP(A155,[1]ANHPI!$A$8:$I$145,8,FALSE),"")</f>
        <v/>
      </c>
      <c r="K155" s="42" t="str">
        <f t="shared" si="44"/>
        <v/>
      </c>
      <c r="L155" s="28" t="str">
        <f t="shared" si="32"/>
        <v/>
      </c>
      <c r="M155" s="4" t="str">
        <f>_xlfn.IFNA(VLOOKUP(A155,[1]Black!$A$8:$I$211,4,FALSE),"")</f>
        <v/>
      </c>
      <c r="N155" s="5" t="str">
        <f>_xlfn.IFNA(VLOOKUP(A155,[1]Black!$A$8:$I$211,8,FALSE),"")</f>
        <v/>
      </c>
      <c r="O155" s="42" t="str">
        <f t="shared" si="33"/>
        <v/>
      </c>
      <c r="P155" s="28" t="str">
        <f t="shared" si="34"/>
        <v/>
      </c>
      <c r="Q155" s="4" t="str">
        <f>_xlfn.IFNA(VLOOKUP(A155,'[1]H-L'!$A$8:$I$163,4,FALSE),"")</f>
        <v/>
      </c>
      <c r="R155" s="5" t="str">
        <f>_xlfn.IFNA(VLOOKUP(A155,'[1]H-L'!$A$8:$I$163,8,FALSE),"")</f>
        <v/>
      </c>
      <c r="S155" s="42" t="str">
        <f t="shared" si="35"/>
        <v/>
      </c>
      <c r="T155" s="28" t="str">
        <f t="shared" si="36"/>
        <v/>
      </c>
      <c r="U155" s="4" t="str">
        <f>_xlfn.IFNA(VLOOKUP(A155,[1]Other!$A$8:$I$86,4,FALSE),"")</f>
        <v/>
      </c>
      <c r="V155" s="5" t="str">
        <f>_xlfn.IFNA(VLOOKUP(A155,[1]Other!$A$8:$I$86,8,FALSE),"")</f>
        <v/>
      </c>
      <c r="W155" s="29" t="str">
        <f t="shared" si="37"/>
        <v/>
      </c>
      <c r="Y155" s="7" t="str">
        <f t="shared" si="38"/>
        <v/>
      </c>
      <c r="Z155" s="7" t="str">
        <f t="shared" si="39"/>
        <v/>
      </c>
      <c r="AA155" s="7" t="str">
        <f t="shared" si="40"/>
        <v/>
      </c>
      <c r="AB155" s="7" t="str">
        <f t="shared" si="41"/>
        <v/>
      </c>
      <c r="AC155" s="7" t="str">
        <f t="shared" si="42"/>
        <v/>
      </c>
    </row>
    <row r="156" spans="1:29" x14ac:dyDescent="0.3">
      <c r="A156" s="45" t="s">
        <v>160</v>
      </c>
      <c r="B156" s="36">
        <f>[1]White!D154</f>
        <v>18274</v>
      </c>
      <c r="C156" s="37">
        <f>[1]White!H154</f>
        <v>133077.84472185699</v>
      </c>
      <c r="D156" s="28">
        <f t="shared" si="30"/>
        <v>1.5035222374093155E-2</v>
      </c>
      <c r="E156" s="4">
        <f>_xlfn.IFNA(VLOOKUP(A156,[1]AIAN!$A$8:$I$67,4,FALSE),"")</f>
        <v>143</v>
      </c>
      <c r="F156" s="5">
        <f>_xlfn.IFNA(VLOOKUP(A156,[1]AIAN!$A$8:$I$67,8,FALSE),"")</f>
        <v>121807.60139860099</v>
      </c>
      <c r="G156" s="29">
        <f t="shared" si="43"/>
        <v>0.91531089681523115</v>
      </c>
      <c r="H156" s="23">
        <f t="shared" si="31"/>
        <v>3.4539180585481229E-2</v>
      </c>
      <c r="I156" s="4">
        <f>_xlfn.IFNA(VLOOKUP(A156,[1]ANHPI!$A$8:$I$145,4,FALSE),"")</f>
        <v>2132</v>
      </c>
      <c r="J156" s="5">
        <f>_xlfn.IFNA(VLOOKUP(A156,[1]ANHPI!$A$8:$I$145,8,FALSE),"")</f>
        <v>128966.527451901</v>
      </c>
      <c r="K156" s="42">
        <f t="shared" si="44"/>
        <v>0.96910592233779436</v>
      </c>
      <c r="L156" s="28">
        <f t="shared" si="32"/>
        <v>1.1521140126699244E-2</v>
      </c>
      <c r="M156" s="4">
        <f>_xlfn.IFNA(VLOOKUP(A156,[1]Black!$A$8:$I$211,4,FALSE),"")</f>
        <v>1384</v>
      </c>
      <c r="N156" s="5">
        <f>_xlfn.IFNA(VLOOKUP(A156,[1]Black!$A$8:$I$211,8,FALSE),"")</f>
        <v>127453.786386676</v>
      </c>
      <c r="O156" s="42">
        <f t="shared" si="33"/>
        <v>0.95773858265486855</v>
      </c>
      <c r="P156" s="28">
        <f t="shared" si="34"/>
        <v>1.6939381845594431E-2</v>
      </c>
      <c r="Q156" s="4">
        <f>_xlfn.IFNA(VLOOKUP(A156,'[1]H-L'!$A$8:$I$163,4,FALSE),"")</f>
        <v>1528</v>
      </c>
      <c r="R156" s="5">
        <f>_xlfn.IFNA(VLOOKUP(A156,'[1]H-L'!$A$8:$I$163,8,FALSE),"")</f>
        <v>126252.23132372199</v>
      </c>
      <c r="S156" s="42">
        <f t="shared" si="35"/>
        <v>0.94870961870173764</v>
      </c>
      <c r="T156" s="28">
        <f t="shared" si="36"/>
        <v>2.2578627082977875E-2</v>
      </c>
      <c r="U156" s="4">
        <f>_xlfn.IFNA(VLOOKUP(A156,[1]Other!$A$8:$I$86,4,FALSE),"")</f>
        <v>397</v>
      </c>
      <c r="V156" s="5">
        <f>_xlfn.IFNA(VLOOKUP(A156,[1]Other!$A$8:$I$86,8,FALSE),"")</f>
        <v>119666.818639798</v>
      </c>
      <c r="W156" s="29">
        <f t="shared" si="37"/>
        <v>0.8992242013680859</v>
      </c>
      <c r="Y156" s="7">
        <f t="shared" si="38"/>
        <v>1.3761900000000001E-2</v>
      </c>
      <c r="Z156" s="7">
        <f t="shared" si="39"/>
        <v>3.3472099999999998E-2</v>
      </c>
      <c r="AA156" s="7">
        <f t="shared" si="40"/>
        <v>1.1034199999999999E-2</v>
      </c>
      <c r="AB156" s="7">
        <f t="shared" si="41"/>
        <v>1.6070600000000001E-2</v>
      </c>
      <c r="AC156" s="7">
        <f t="shared" si="42"/>
        <v>2.03032E-2</v>
      </c>
    </row>
    <row r="157" spans="1:29" x14ac:dyDescent="0.3">
      <c r="A157" s="45" t="s">
        <v>161</v>
      </c>
      <c r="B157" s="36">
        <f>[1]White!D155</f>
        <v>10608</v>
      </c>
      <c r="C157" s="37">
        <f>[1]White!H155</f>
        <v>87132.678672449998</v>
      </c>
      <c r="D157" s="28">
        <f t="shared" si="30"/>
        <v>2.3446535590369046E-2</v>
      </c>
      <c r="E157" s="4">
        <f>_xlfn.IFNA(VLOOKUP(A157,[1]AIAN!$A$8:$I$67,4,FALSE),"")</f>
        <v>223</v>
      </c>
      <c r="F157" s="5">
        <f>_xlfn.IFNA(VLOOKUP(A157,[1]AIAN!$A$8:$I$67,8,FALSE),"")</f>
        <v>72402.031390135002</v>
      </c>
      <c r="G157" s="29">
        <f t="shared" si="43"/>
        <v>0.83094003872312261</v>
      </c>
      <c r="H157" s="23">
        <f t="shared" si="31"/>
        <v>1.0206230660812934E-2</v>
      </c>
      <c r="I157" s="4">
        <f>_xlfn.IFNA(VLOOKUP(A157,[1]ANHPI!$A$8:$I$145,4,FALSE),"")</f>
        <v>630</v>
      </c>
      <c r="J157" s="5">
        <f>_xlfn.IFNA(VLOOKUP(A157,[1]ANHPI!$A$8:$I$145,8,FALSE),"")</f>
        <v>85906.730158730003</v>
      </c>
      <c r="K157" s="42">
        <f t="shared" si="44"/>
        <v>0.98593009497242023</v>
      </c>
      <c r="L157" s="28">
        <f t="shared" si="32"/>
        <v>8.6325305718115003E-3</v>
      </c>
      <c r="M157" s="4">
        <f>_xlfn.IFNA(VLOOKUP(A157,[1]Black!$A$8:$I$211,4,FALSE),"")</f>
        <v>1037</v>
      </c>
      <c r="N157" s="5">
        <f>_xlfn.IFNA(VLOOKUP(A157,[1]Black!$A$8:$I$211,8,FALSE),"")</f>
        <v>85830.517839923006</v>
      </c>
      <c r="O157" s="42">
        <f t="shared" si="33"/>
        <v>0.98505542521627176</v>
      </c>
      <c r="P157" s="28">
        <f t="shared" si="34"/>
        <v>9.2124517759744583E-3</v>
      </c>
      <c r="Q157" s="4">
        <f>_xlfn.IFNA(VLOOKUP(A157,'[1]H-L'!$A$8:$I$163,4,FALSE),"")</f>
        <v>831</v>
      </c>
      <c r="R157" s="5">
        <f>_xlfn.IFNA(VLOOKUP(A157,'[1]H-L'!$A$8:$I$163,8,FALSE),"")</f>
        <v>83493.681107099997</v>
      </c>
      <c r="S157" s="42">
        <f t="shared" si="35"/>
        <v>0.95823613343703395</v>
      </c>
      <c r="T157" s="28">
        <f t="shared" si="36"/>
        <v>1.4275152135585509E-2</v>
      </c>
      <c r="U157" s="4">
        <f>_xlfn.IFNA(VLOOKUP(A157,[1]Other!$A$8:$I$86,4,FALSE),"")</f>
        <v>251</v>
      </c>
      <c r="V157" s="5">
        <f>_xlfn.IFNA(VLOOKUP(A157,[1]Other!$A$8:$I$86,8,FALSE),"")</f>
        <v>84252.701195218993</v>
      </c>
      <c r="W157" s="29">
        <f t="shared" si="37"/>
        <v>0.9669472174950865</v>
      </c>
      <c r="Y157" s="7">
        <f t="shared" si="38"/>
        <v>1.9482699999999999E-2</v>
      </c>
      <c r="Z157" s="7">
        <f t="shared" si="39"/>
        <v>1.00626E-2</v>
      </c>
      <c r="AA157" s="7">
        <f t="shared" si="40"/>
        <v>8.5035000000000006E-3</v>
      </c>
      <c r="AB157" s="7">
        <f t="shared" si="41"/>
        <v>8.8277000000000008E-3</v>
      </c>
      <c r="AC157" s="7">
        <f t="shared" si="42"/>
        <v>1.3803299999999999E-2</v>
      </c>
    </row>
    <row r="158" spans="1:29" x14ac:dyDescent="0.3">
      <c r="A158" s="45" t="s">
        <v>162</v>
      </c>
      <c r="B158" s="36">
        <f>[1]White!D156</f>
        <v>256</v>
      </c>
      <c r="C158" s="37">
        <f>[1]White!H156</f>
        <v>123839.19921875</v>
      </c>
      <c r="D158" s="28" t="str">
        <f t="shared" si="30"/>
        <v/>
      </c>
      <c r="E158" s="4" t="str">
        <f>_xlfn.IFNA(VLOOKUP(A158,[1]AIAN!$A$8:$I$67,4,FALSE),"")</f>
        <v/>
      </c>
      <c r="F158" s="5" t="str">
        <f>_xlfn.IFNA(VLOOKUP(A158,[1]AIAN!$A$8:$I$67,8,FALSE),"")</f>
        <v/>
      </c>
      <c r="G158" s="29" t="str">
        <f t="shared" si="43"/>
        <v/>
      </c>
      <c r="H158" s="23" t="str">
        <f t="shared" si="31"/>
        <v/>
      </c>
      <c r="I158" s="4" t="str">
        <f>_xlfn.IFNA(VLOOKUP(A158,[1]ANHPI!$A$8:$I$145,4,FALSE),"")</f>
        <v/>
      </c>
      <c r="J158" s="5" t="str">
        <f>_xlfn.IFNA(VLOOKUP(A158,[1]ANHPI!$A$8:$I$145,8,FALSE),"")</f>
        <v/>
      </c>
      <c r="K158" s="42" t="str">
        <f t="shared" si="44"/>
        <v/>
      </c>
      <c r="L158" s="28" t="str">
        <f t="shared" si="32"/>
        <v/>
      </c>
      <c r="M158" s="4" t="str">
        <f>_xlfn.IFNA(VLOOKUP(A158,[1]Black!$A$8:$I$211,4,FALSE),"")</f>
        <v/>
      </c>
      <c r="N158" s="5" t="str">
        <f>_xlfn.IFNA(VLOOKUP(A158,[1]Black!$A$8:$I$211,8,FALSE),"")</f>
        <v/>
      </c>
      <c r="O158" s="42" t="str">
        <f t="shared" si="33"/>
        <v/>
      </c>
      <c r="P158" s="28" t="str">
        <f t="shared" si="34"/>
        <v/>
      </c>
      <c r="Q158" s="4" t="str">
        <f>_xlfn.IFNA(VLOOKUP(A158,'[1]H-L'!$A$8:$I$163,4,FALSE),"")</f>
        <v/>
      </c>
      <c r="R158" s="5" t="str">
        <f>_xlfn.IFNA(VLOOKUP(A158,'[1]H-L'!$A$8:$I$163,8,FALSE),"")</f>
        <v/>
      </c>
      <c r="S158" s="42" t="str">
        <f t="shared" si="35"/>
        <v/>
      </c>
      <c r="T158" s="28" t="str">
        <f t="shared" si="36"/>
        <v/>
      </c>
      <c r="U158" s="4" t="str">
        <f>_xlfn.IFNA(VLOOKUP(A158,[1]Other!$A$8:$I$86,4,FALSE),"")</f>
        <v/>
      </c>
      <c r="V158" s="5" t="str">
        <f>_xlfn.IFNA(VLOOKUP(A158,[1]Other!$A$8:$I$86,8,FALSE),"")</f>
        <v/>
      </c>
      <c r="W158" s="29" t="str">
        <f t="shared" si="37"/>
        <v/>
      </c>
      <c r="Y158" s="7" t="str">
        <f t="shared" si="38"/>
        <v/>
      </c>
      <c r="Z158" s="7" t="str">
        <f t="shared" si="39"/>
        <v/>
      </c>
      <c r="AA158" s="7" t="str">
        <f t="shared" si="40"/>
        <v/>
      </c>
      <c r="AB158" s="7" t="str">
        <f t="shared" si="41"/>
        <v/>
      </c>
      <c r="AC158" s="7" t="str">
        <f t="shared" si="42"/>
        <v/>
      </c>
    </row>
    <row r="159" spans="1:29" ht="27" x14ac:dyDescent="0.3">
      <c r="A159" s="45" t="s">
        <v>163</v>
      </c>
      <c r="B159" s="36">
        <f>[1]White!D157</f>
        <v>188</v>
      </c>
      <c r="C159" s="37">
        <f>[1]White!H157</f>
        <v>124722.88829787201</v>
      </c>
      <c r="D159" s="28" t="str">
        <f t="shared" si="30"/>
        <v/>
      </c>
      <c r="E159" s="4" t="str">
        <f>_xlfn.IFNA(VLOOKUP(A159,[1]AIAN!$A$8:$I$67,4,FALSE),"")</f>
        <v/>
      </c>
      <c r="F159" s="5" t="str">
        <f>_xlfn.IFNA(VLOOKUP(A159,[1]AIAN!$A$8:$I$67,8,FALSE),"")</f>
        <v/>
      </c>
      <c r="G159" s="29" t="str">
        <f t="shared" si="43"/>
        <v/>
      </c>
      <c r="H159" s="23" t="str">
        <f t="shared" si="31"/>
        <v/>
      </c>
      <c r="I159" s="4" t="str">
        <f>_xlfn.IFNA(VLOOKUP(A159,[1]ANHPI!$A$8:$I$145,4,FALSE),"")</f>
        <v/>
      </c>
      <c r="J159" s="5" t="str">
        <f>_xlfn.IFNA(VLOOKUP(A159,[1]ANHPI!$A$8:$I$145,8,FALSE),"")</f>
        <v/>
      </c>
      <c r="K159" s="42" t="str">
        <f t="shared" si="44"/>
        <v/>
      </c>
      <c r="L159" s="28" t="str">
        <f t="shared" si="32"/>
        <v/>
      </c>
      <c r="M159" s="4" t="str">
        <f>_xlfn.IFNA(VLOOKUP(A159,[1]Black!$A$8:$I$211,4,FALSE),"")</f>
        <v/>
      </c>
      <c r="N159" s="5" t="str">
        <f>_xlfn.IFNA(VLOOKUP(A159,[1]Black!$A$8:$I$211,8,FALSE),"")</f>
        <v/>
      </c>
      <c r="O159" s="42" t="str">
        <f t="shared" si="33"/>
        <v/>
      </c>
      <c r="P159" s="28" t="str">
        <f t="shared" si="34"/>
        <v/>
      </c>
      <c r="Q159" s="4" t="str">
        <f>_xlfn.IFNA(VLOOKUP(A159,'[1]H-L'!$A$8:$I$163,4,FALSE),"")</f>
        <v/>
      </c>
      <c r="R159" s="5" t="str">
        <f>_xlfn.IFNA(VLOOKUP(A159,'[1]H-L'!$A$8:$I$163,8,FALSE),"")</f>
        <v/>
      </c>
      <c r="S159" s="42" t="str">
        <f t="shared" si="35"/>
        <v/>
      </c>
      <c r="T159" s="28" t="str">
        <f t="shared" si="36"/>
        <v/>
      </c>
      <c r="U159" s="4" t="str">
        <f>_xlfn.IFNA(VLOOKUP(A159,[1]Other!$A$8:$I$86,4,FALSE),"")</f>
        <v/>
      </c>
      <c r="V159" s="5" t="str">
        <f>_xlfn.IFNA(VLOOKUP(A159,[1]Other!$A$8:$I$86,8,FALSE),"")</f>
        <v/>
      </c>
      <c r="W159" s="29" t="str">
        <f t="shared" si="37"/>
        <v/>
      </c>
      <c r="Y159" s="7" t="str">
        <f t="shared" si="38"/>
        <v/>
      </c>
      <c r="Z159" s="7" t="str">
        <f t="shared" si="39"/>
        <v/>
      </c>
      <c r="AA159" s="7" t="str">
        <f t="shared" si="40"/>
        <v/>
      </c>
      <c r="AB159" s="7" t="str">
        <f t="shared" si="41"/>
        <v/>
      </c>
      <c r="AC159" s="7" t="str">
        <f t="shared" si="42"/>
        <v/>
      </c>
    </row>
    <row r="160" spans="1:29" x14ac:dyDescent="0.3">
      <c r="A160" s="45" t="s">
        <v>164</v>
      </c>
      <c r="B160" s="36">
        <f>[1]White!D158</f>
        <v>793</v>
      </c>
      <c r="C160" s="37">
        <f>[1]White!H158</f>
        <v>128581.860025221</v>
      </c>
      <c r="D160" s="28" t="str">
        <f t="shared" si="30"/>
        <v/>
      </c>
      <c r="E160" s="4" t="str">
        <f>_xlfn.IFNA(VLOOKUP(A160,[1]AIAN!$A$8:$I$67,4,FALSE),"")</f>
        <v/>
      </c>
      <c r="F160" s="5" t="str">
        <f>_xlfn.IFNA(VLOOKUP(A160,[1]AIAN!$A$8:$I$67,8,FALSE),"")</f>
        <v/>
      </c>
      <c r="G160" s="29" t="str">
        <f t="shared" si="43"/>
        <v/>
      </c>
      <c r="H160" s="23">
        <f t="shared" si="31"/>
        <v>1.5876358805709009E-3</v>
      </c>
      <c r="I160" s="4">
        <f>_xlfn.IFNA(VLOOKUP(A160,[1]ANHPI!$A$8:$I$145,4,FALSE),"")</f>
        <v>98</v>
      </c>
      <c r="J160" s="5">
        <f>_xlfn.IFNA(VLOOKUP(A160,[1]ANHPI!$A$8:$I$145,8,FALSE),"")</f>
        <v>136507.91836734701</v>
      </c>
      <c r="K160" s="42">
        <f t="shared" si="44"/>
        <v>1.0616421191960619</v>
      </c>
      <c r="L160" s="28" t="str">
        <f t="shared" si="32"/>
        <v/>
      </c>
      <c r="M160" s="4" t="str">
        <f>_xlfn.IFNA(VLOOKUP(A160,[1]Black!$A$8:$I$211,4,FALSE),"")</f>
        <v/>
      </c>
      <c r="N160" s="5" t="str">
        <f>_xlfn.IFNA(VLOOKUP(A160,[1]Black!$A$8:$I$211,8,FALSE),"")</f>
        <v/>
      </c>
      <c r="O160" s="42" t="str">
        <f t="shared" si="33"/>
        <v/>
      </c>
      <c r="P160" s="28" t="str">
        <f t="shared" si="34"/>
        <v/>
      </c>
      <c r="Q160" s="4" t="str">
        <f>_xlfn.IFNA(VLOOKUP(A160,'[1]H-L'!$A$8:$I$163,4,FALSE),"")</f>
        <v/>
      </c>
      <c r="R160" s="5" t="str">
        <f>_xlfn.IFNA(VLOOKUP(A160,'[1]H-L'!$A$8:$I$163,8,FALSE),"")</f>
        <v/>
      </c>
      <c r="S160" s="42" t="str">
        <f t="shared" si="35"/>
        <v/>
      </c>
      <c r="T160" s="28" t="str">
        <f t="shared" si="36"/>
        <v/>
      </c>
      <c r="U160" s="4" t="str">
        <f>_xlfn.IFNA(VLOOKUP(A160,[1]Other!$A$8:$I$86,4,FALSE),"")</f>
        <v/>
      </c>
      <c r="V160" s="5" t="str">
        <f>_xlfn.IFNA(VLOOKUP(A160,[1]Other!$A$8:$I$86,8,FALSE),"")</f>
        <v/>
      </c>
      <c r="W160" s="29" t="str">
        <f t="shared" si="37"/>
        <v/>
      </c>
      <c r="Y160" s="7" t="str">
        <f t="shared" si="38"/>
        <v/>
      </c>
      <c r="Z160" s="7">
        <f t="shared" si="39"/>
        <v>1.6854999999999999E-3</v>
      </c>
      <c r="AA160" s="7" t="str">
        <f t="shared" si="40"/>
        <v/>
      </c>
      <c r="AB160" s="7" t="str">
        <f t="shared" si="41"/>
        <v/>
      </c>
      <c r="AC160" s="7" t="str">
        <f t="shared" si="42"/>
        <v/>
      </c>
    </row>
    <row r="161" spans="1:29" x14ac:dyDescent="0.3">
      <c r="A161" s="45" t="s">
        <v>165</v>
      </c>
      <c r="B161" s="36">
        <f>[1]White!D159</f>
        <v>138</v>
      </c>
      <c r="C161" s="37">
        <f>[1]White!H159</f>
        <v>102485.797101449</v>
      </c>
      <c r="D161" s="28" t="str">
        <f t="shared" si="30"/>
        <v/>
      </c>
      <c r="E161" s="4" t="str">
        <f>_xlfn.IFNA(VLOOKUP(A161,[1]AIAN!$A$8:$I$67,4,FALSE),"")</f>
        <v/>
      </c>
      <c r="F161" s="5" t="str">
        <f>_xlfn.IFNA(VLOOKUP(A161,[1]AIAN!$A$8:$I$67,8,FALSE),"")</f>
        <v/>
      </c>
      <c r="G161" s="29" t="str">
        <f t="shared" si="43"/>
        <v/>
      </c>
      <c r="H161" s="23" t="str">
        <f t="shared" si="31"/>
        <v/>
      </c>
      <c r="I161" s="4" t="str">
        <f>_xlfn.IFNA(VLOOKUP(A161,[1]ANHPI!$A$8:$I$145,4,FALSE),"")</f>
        <v/>
      </c>
      <c r="J161" s="5" t="str">
        <f>_xlfn.IFNA(VLOOKUP(A161,[1]ANHPI!$A$8:$I$145,8,FALSE),"")</f>
        <v/>
      </c>
      <c r="K161" s="42" t="str">
        <f t="shared" si="44"/>
        <v/>
      </c>
      <c r="L161" s="28" t="str">
        <f t="shared" si="32"/>
        <v/>
      </c>
      <c r="M161" s="4" t="str">
        <f>_xlfn.IFNA(VLOOKUP(A161,[1]Black!$A$8:$I$211,4,FALSE),"")</f>
        <v/>
      </c>
      <c r="N161" s="5" t="str">
        <f>_xlfn.IFNA(VLOOKUP(A161,[1]Black!$A$8:$I$211,8,FALSE),"")</f>
        <v/>
      </c>
      <c r="O161" s="42" t="str">
        <f t="shared" si="33"/>
        <v/>
      </c>
      <c r="P161" s="28" t="str">
        <f t="shared" si="34"/>
        <v/>
      </c>
      <c r="Q161" s="4" t="str">
        <f>_xlfn.IFNA(VLOOKUP(A161,'[1]H-L'!$A$8:$I$163,4,FALSE),"")</f>
        <v/>
      </c>
      <c r="R161" s="5" t="str">
        <f>_xlfn.IFNA(VLOOKUP(A161,'[1]H-L'!$A$8:$I$163,8,FALSE),"")</f>
        <v/>
      </c>
      <c r="S161" s="42" t="str">
        <f t="shared" si="35"/>
        <v/>
      </c>
      <c r="T161" s="28" t="str">
        <f t="shared" si="36"/>
        <v/>
      </c>
      <c r="U161" s="4" t="str">
        <f>_xlfn.IFNA(VLOOKUP(A161,[1]Other!$A$8:$I$86,4,FALSE),"")</f>
        <v/>
      </c>
      <c r="V161" s="5" t="str">
        <f>_xlfn.IFNA(VLOOKUP(A161,[1]Other!$A$8:$I$86,8,FALSE),"")</f>
        <v/>
      </c>
      <c r="W161" s="29" t="str">
        <f t="shared" si="37"/>
        <v/>
      </c>
      <c r="Y161" s="7" t="str">
        <f t="shared" si="38"/>
        <v/>
      </c>
      <c r="Z161" s="7" t="str">
        <f t="shared" si="39"/>
        <v/>
      </c>
      <c r="AA161" s="7" t="str">
        <f t="shared" si="40"/>
        <v/>
      </c>
      <c r="AB161" s="7" t="str">
        <f t="shared" si="41"/>
        <v/>
      </c>
      <c r="AC161" s="7" t="str">
        <f t="shared" si="42"/>
        <v/>
      </c>
    </row>
    <row r="162" spans="1:29" x14ac:dyDescent="0.3">
      <c r="A162" s="45" t="s">
        <v>166</v>
      </c>
      <c r="B162" s="36">
        <f>[1]White!D160</f>
        <v>886</v>
      </c>
      <c r="C162" s="37">
        <f>[1]White!H160</f>
        <v>111580.31489841999</v>
      </c>
      <c r="D162" s="28" t="str">
        <f t="shared" si="30"/>
        <v/>
      </c>
      <c r="E162" s="4" t="str">
        <f>_xlfn.IFNA(VLOOKUP(A162,[1]AIAN!$A$8:$I$67,4,FALSE),"")</f>
        <v/>
      </c>
      <c r="F162" s="5" t="str">
        <f>_xlfn.IFNA(VLOOKUP(A162,[1]AIAN!$A$8:$I$67,8,FALSE),"")</f>
        <v/>
      </c>
      <c r="G162" s="29" t="str">
        <f t="shared" si="43"/>
        <v/>
      </c>
      <c r="H162" s="23">
        <f t="shared" si="31"/>
        <v>2.3004519902149788E-3</v>
      </c>
      <c r="I162" s="4">
        <f>_xlfn.IFNA(VLOOKUP(A162,[1]ANHPI!$A$8:$I$145,4,FALSE),"")</f>
        <v>142</v>
      </c>
      <c r="J162" s="5">
        <f>_xlfn.IFNA(VLOOKUP(A162,[1]ANHPI!$A$8:$I$145,8,FALSE),"")</f>
        <v>107169.795774648</v>
      </c>
      <c r="K162" s="42">
        <f t="shared" si="44"/>
        <v>0.96047224702863376</v>
      </c>
      <c r="L162" s="28">
        <f t="shared" si="32"/>
        <v>1.0405654016166224E-3</v>
      </c>
      <c r="M162" s="4">
        <f>_xlfn.IFNA(VLOOKUP(A162,[1]Black!$A$8:$I$211,4,FALSE),"")</f>
        <v>125</v>
      </c>
      <c r="N162" s="5">
        <f>_xlfn.IFNA(VLOOKUP(A162,[1]Black!$A$8:$I$211,8,FALSE),"")</f>
        <v>108715.624</v>
      </c>
      <c r="O162" s="42">
        <f t="shared" si="33"/>
        <v>0.97432619811991084</v>
      </c>
      <c r="P162" s="28">
        <f t="shared" si="34"/>
        <v>1.0531683739080308E-3</v>
      </c>
      <c r="Q162" s="4">
        <f>_xlfn.IFNA(VLOOKUP(A162,'[1]H-L'!$A$8:$I$163,4,FALSE),"")</f>
        <v>95</v>
      </c>
      <c r="R162" s="5">
        <f>_xlfn.IFNA(VLOOKUP(A162,'[1]H-L'!$A$8:$I$163,8,FALSE),"")</f>
        <v>105650.705263158</v>
      </c>
      <c r="S162" s="42">
        <f t="shared" si="35"/>
        <v>0.94685792345486597</v>
      </c>
      <c r="T162" s="28" t="str">
        <f t="shared" si="36"/>
        <v/>
      </c>
      <c r="U162" s="4" t="str">
        <f>_xlfn.IFNA(VLOOKUP(A162,[1]Other!$A$8:$I$86,4,FALSE),"")</f>
        <v/>
      </c>
      <c r="V162" s="5" t="str">
        <f>_xlfn.IFNA(VLOOKUP(A162,[1]Other!$A$8:$I$86,8,FALSE),"")</f>
        <v/>
      </c>
      <c r="W162" s="29" t="str">
        <f t="shared" si="37"/>
        <v/>
      </c>
      <c r="Y162" s="7" t="str">
        <f t="shared" si="38"/>
        <v/>
      </c>
      <c r="Z162" s="7">
        <f t="shared" si="39"/>
        <v>2.2095000000000001E-3</v>
      </c>
      <c r="AA162" s="7">
        <f t="shared" si="40"/>
        <v>1.0139000000000001E-3</v>
      </c>
      <c r="AB162" s="7">
        <f t="shared" si="41"/>
        <v>9.9719999999999995E-4</v>
      </c>
      <c r="AC162" s="7" t="str">
        <f t="shared" si="42"/>
        <v/>
      </c>
    </row>
    <row r="163" spans="1:29" ht="27" x14ac:dyDescent="0.3">
      <c r="A163" s="45" t="s">
        <v>167</v>
      </c>
      <c r="B163" s="36">
        <f>[1]White!D161</f>
        <v>1233</v>
      </c>
      <c r="C163" s="37">
        <f>[1]White!H161</f>
        <v>81098.735604216999</v>
      </c>
      <c r="D163" s="28" t="str">
        <f t="shared" si="30"/>
        <v/>
      </c>
      <c r="E163" s="4" t="str">
        <f>_xlfn.IFNA(VLOOKUP(A163,[1]AIAN!$A$8:$I$67,4,FALSE),"")</f>
        <v/>
      </c>
      <c r="F163" s="5" t="str">
        <f>_xlfn.IFNA(VLOOKUP(A163,[1]AIAN!$A$8:$I$67,8,FALSE),"")</f>
        <v/>
      </c>
      <c r="G163" s="29" t="str">
        <f t="shared" si="43"/>
        <v/>
      </c>
      <c r="H163" s="23" t="str">
        <f t="shared" si="31"/>
        <v/>
      </c>
      <c r="I163" s="4" t="str">
        <f>_xlfn.IFNA(VLOOKUP(A163,[1]ANHPI!$A$8:$I$145,4,FALSE),"")</f>
        <v/>
      </c>
      <c r="J163" s="5" t="str">
        <f>_xlfn.IFNA(VLOOKUP(A163,[1]ANHPI!$A$8:$I$145,8,FALSE),"")</f>
        <v/>
      </c>
      <c r="K163" s="42" t="str">
        <f t="shared" si="44"/>
        <v/>
      </c>
      <c r="L163" s="28">
        <f t="shared" si="32"/>
        <v>1.2403539587270138E-3</v>
      </c>
      <c r="M163" s="4">
        <f>_xlfn.IFNA(VLOOKUP(A163,[1]Black!$A$8:$I$211,4,FALSE),"")</f>
        <v>149</v>
      </c>
      <c r="N163" s="5">
        <f>_xlfn.IFNA(VLOOKUP(A163,[1]Black!$A$8:$I$211,8,FALSE),"")</f>
        <v>81133.758389262002</v>
      </c>
      <c r="O163" s="42">
        <f t="shared" si="33"/>
        <v>1.0004318536507883</v>
      </c>
      <c r="P163" s="28">
        <f t="shared" si="34"/>
        <v>1.164028202740455E-3</v>
      </c>
      <c r="Q163" s="4">
        <f>_xlfn.IFNA(VLOOKUP(A163,'[1]H-L'!$A$8:$I$163,4,FALSE),"")</f>
        <v>105</v>
      </c>
      <c r="R163" s="5">
        <f>_xlfn.IFNA(VLOOKUP(A163,'[1]H-L'!$A$8:$I$163,8,FALSE),"")</f>
        <v>82750.819047619007</v>
      </c>
      <c r="S163" s="42">
        <f t="shared" si="35"/>
        <v>1.0203712601817199</v>
      </c>
      <c r="T163" s="28" t="str">
        <f t="shared" si="36"/>
        <v/>
      </c>
      <c r="U163" s="4" t="str">
        <f>_xlfn.IFNA(VLOOKUP(A163,[1]Other!$A$8:$I$86,4,FALSE),"")</f>
        <v/>
      </c>
      <c r="V163" s="5" t="str">
        <f>_xlfn.IFNA(VLOOKUP(A163,[1]Other!$A$8:$I$86,8,FALSE),"")</f>
        <v/>
      </c>
      <c r="W163" s="29" t="str">
        <f t="shared" si="37"/>
        <v/>
      </c>
      <c r="Y163" s="7" t="str">
        <f t="shared" si="38"/>
        <v/>
      </c>
      <c r="Z163" s="7" t="str">
        <f t="shared" si="39"/>
        <v/>
      </c>
      <c r="AA163" s="7">
        <f t="shared" si="40"/>
        <v>1.2409000000000001E-3</v>
      </c>
      <c r="AB163" s="7">
        <f t="shared" si="41"/>
        <v>1.1877000000000001E-3</v>
      </c>
      <c r="AC163" s="7" t="str">
        <f t="shared" si="42"/>
        <v/>
      </c>
    </row>
    <row r="164" spans="1:29" x14ac:dyDescent="0.3">
      <c r="A164" s="45" t="s">
        <v>168</v>
      </c>
      <c r="B164" s="36">
        <f>[1]White!D162</f>
        <v>6591</v>
      </c>
      <c r="C164" s="37">
        <f>[1]White!H162</f>
        <v>105896.42087695299</v>
      </c>
      <c r="D164" s="28">
        <f t="shared" si="30"/>
        <v>9.5678687835138269E-3</v>
      </c>
      <c r="E164" s="4">
        <f>_xlfn.IFNA(VLOOKUP(A164,[1]AIAN!$A$8:$I$67,4,FALSE),"")</f>
        <v>91</v>
      </c>
      <c r="F164" s="5">
        <f>_xlfn.IFNA(VLOOKUP(A164,[1]AIAN!$A$8:$I$67,8,FALSE),"")</f>
        <v>105501.20879120901</v>
      </c>
      <c r="G164" s="29">
        <f t="shared" si="43"/>
        <v>0.99626793726859564</v>
      </c>
      <c r="H164" s="23">
        <f t="shared" si="31"/>
        <v>1.4126719263855362E-2</v>
      </c>
      <c r="I164" s="4">
        <f>_xlfn.IFNA(VLOOKUP(A164,[1]ANHPI!$A$8:$I$145,4,FALSE),"")</f>
        <v>872</v>
      </c>
      <c r="J164" s="5">
        <f>_xlfn.IFNA(VLOOKUP(A164,[1]ANHPI!$A$8:$I$145,8,FALSE),"")</f>
        <v>106372.209862385</v>
      </c>
      <c r="K164" s="42">
        <f t="shared" si="44"/>
        <v>1.0044929656875266</v>
      </c>
      <c r="L164" s="28">
        <f t="shared" si="32"/>
        <v>3.2632130994697281E-3</v>
      </c>
      <c r="M164" s="4">
        <f>_xlfn.IFNA(VLOOKUP(A164,[1]Black!$A$8:$I$211,4,FALSE),"")</f>
        <v>392</v>
      </c>
      <c r="N164" s="5">
        <f>_xlfn.IFNA(VLOOKUP(A164,[1]Black!$A$8:$I$211,8,FALSE),"")</f>
        <v>101520.107142857</v>
      </c>
      <c r="O164" s="42">
        <f t="shared" si="33"/>
        <v>0.95867363884582013</v>
      </c>
      <c r="P164" s="28">
        <f t="shared" si="34"/>
        <v>7.6493281894372753E-3</v>
      </c>
      <c r="Q164" s="4">
        <f>_xlfn.IFNA(VLOOKUP(A164,'[1]H-L'!$A$8:$I$163,4,FALSE),"")</f>
        <v>690</v>
      </c>
      <c r="R164" s="5">
        <f>_xlfn.IFNA(VLOOKUP(A164,'[1]H-L'!$A$8:$I$163,8,FALSE),"")</f>
        <v>99140.850724638003</v>
      </c>
      <c r="S164" s="42">
        <f t="shared" si="35"/>
        <v>0.9362058689390016</v>
      </c>
      <c r="T164" s="28">
        <f t="shared" si="36"/>
        <v>8.3603480634703974E-3</v>
      </c>
      <c r="U164" s="4">
        <f>_xlfn.IFNA(VLOOKUP(A164,[1]Other!$A$8:$I$86,4,FALSE),"")</f>
        <v>147</v>
      </c>
      <c r="V164" s="5">
        <f>_xlfn.IFNA(VLOOKUP(A164,[1]Other!$A$8:$I$86,8,FALSE),"")</f>
        <v>95053.272108844001</v>
      </c>
      <c r="W164" s="29">
        <f t="shared" si="37"/>
        <v>0.89760608830483268</v>
      </c>
      <c r="Y164" s="7">
        <f t="shared" si="38"/>
        <v>9.5321999999999994E-3</v>
      </c>
      <c r="Z164" s="7">
        <f t="shared" si="39"/>
        <v>1.41902E-2</v>
      </c>
      <c r="AA164" s="7">
        <f t="shared" si="40"/>
        <v>3.1283999999999999E-3</v>
      </c>
      <c r="AB164" s="7">
        <f t="shared" si="41"/>
        <v>7.1612999999999998E-3</v>
      </c>
      <c r="AC164" s="7">
        <f t="shared" si="42"/>
        <v>7.5043000000000002E-3</v>
      </c>
    </row>
    <row r="165" spans="1:29" x14ac:dyDescent="0.3">
      <c r="A165" s="45" t="s">
        <v>169</v>
      </c>
      <c r="B165" s="36">
        <f>[1]White!D163</f>
        <v>157</v>
      </c>
      <c r="C165" s="37">
        <f>[1]White!H163</f>
        <v>62537.547770701</v>
      </c>
      <c r="D165" s="28" t="str">
        <f t="shared" si="30"/>
        <v/>
      </c>
      <c r="E165" s="4" t="str">
        <f>_xlfn.IFNA(VLOOKUP(A165,[1]AIAN!$A$8:$I$67,4,FALSE),"")</f>
        <v/>
      </c>
      <c r="F165" s="5" t="str">
        <f>_xlfn.IFNA(VLOOKUP(A165,[1]AIAN!$A$8:$I$67,8,FALSE),"")</f>
        <v/>
      </c>
      <c r="G165" s="29" t="str">
        <f t="shared" si="43"/>
        <v/>
      </c>
      <c r="H165" s="23" t="str">
        <f t="shared" si="31"/>
        <v/>
      </c>
      <c r="I165" s="4" t="str">
        <f>_xlfn.IFNA(VLOOKUP(A165,[1]ANHPI!$A$8:$I$145,4,FALSE),"")</f>
        <v/>
      </c>
      <c r="J165" s="5" t="str">
        <f>_xlfn.IFNA(VLOOKUP(A165,[1]ANHPI!$A$8:$I$145,8,FALSE),"")</f>
        <v/>
      </c>
      <c r="K165" s="42" t="str">
        <f t="shared" si="44"/>
        <v/>
      </c>
      <c r="L165" s="28" t="str">
        <f t="shared" si="32"/>
        <v/>
      </c>
      <c r="M165" s="4" t="str">
        <f>_xlfn.IFNA(VLOOKUP(A165,[1]Black!$A$8:$I$211,4,FALSE),"")</f>
        <v/>
      </c>
      <c r="N165" s="5" t="str">
        <f>_xlfn.IFNA(VLOOKUP(A165,[1]Black!$A$8:$I$211,8,FALSE),"")</f>
        <v/>
      </c>
      <c r="O165" s="42" t="str">
        <f t="shared" si="33"/>
        <v/>
      </c>
      <c r="P165" s="28" t="str">
        <f t="shared" si="34"/>
        <v/>
      </c>
      <c r="Q165" s="4" t="str">
        <f>_xlfn.IFNA(VLOOKUP(A165,'[1]H-L'!$A$8:$I$163,4,FALSE),"")</f>
        <v/>
      </c>
      <c r="R165" s="5" t="str">
        <f>_xlfn.IFNA(VLOOKUP(A165,'[1]H-L'!$A$8:$I$163,8,FALSE),"")</f>
        <v/>
      </c>
      <c r="S165" s="42" t="str">
        <f t="shared" si="35"/>
        <v/>
      </c>
      <c r="T165" s="28" t="str">
        <f t="shared" si="36"/>
        <v/>
      </c>
      <c r="U165" s="4" t="str">
        <f>_xlfn.IFNA(VLOOKUP(A165,[1]Other!$A$8:$I$86,4,FALSE),"")</f>
        <v/>
      </c>
      <c r="V165" s="5" t="str">
        <f>_xlfn.IFNA(VLOOKUP(A165,[1]Other!$A$8:$I$86,8,FALSE),"")</f>
        <v/>
      </c>
      <c r="W165" s="29" t="str">
        <f t="shared" si="37"/>
        <v/>
      </c>
      <c r="Y165" s="7" t="str">
        <f t="shared" si="38"/>
        <v/>
      </c>
      <c r="Z165" s="7" t="str">
        <f t="shared" si="39"/>
        <v/>
      </c>
      <c r="AA165" s="7" t="str">
        <f t="shared" si="40"/>
        <v/>
      </c>
      <c r="AB165" s="7" t="str">
        <f t="shared" si="41"/>
        <v/>
      </c>
      <c r="AC165" s="7" t="str">
        <f t="shared" si="42"/>
        <v/>
      </c>
    </row>
    <row r="166" spans="1:29" ht="27" x14ac:dyDescent="0.3">
      <c r="A166" s="45" t="s">
        <v>170</v>
      </c>
      <c r="B166" s="36">
        <f>[1]White!D164</f>
        <v>1538</v>
      </c>
      <c r="C166" s="37">
        <f>[1]White!H164</f>
        <v>117575.085825748</v>
      </c>
      <c r="D166" s="28" t="str">
        <f t="shared" si="30"/>
        <v/>
      </c>
      <c r="E166" s="4" t="str">
        <f>_xlfn.IFNA(VLOOKUP(A166,[1]AIAN!$A$8:$I$67,4,FALSE),"")</f>
        <v/>
      </c>
      <c r="F166" s="5" t="str">
        <f>_xlfn.IFNA(VLOOKUP(A166,[1]AIAN!$A$8:$I$67,8,FALSE),"")</f>
        <v/>
      </c>
      <c r="G166" s="29" t="str">
        <f t="shared" si="43"/>
        <v/>
      </c>
      <c r="H166" s="23">
        <f t="shared" si="31"/>
        <v>3.985290067555527E-3</v>
      </c>
      <c r="I166" s="4">
        <f>_xlfn.IFNA(VLOOKUP(A166,[1]ANHPI!$A$8:$I$145,4,FALSE),"")</f>
        <v>246</v>
      </c>
      <c r="J166" s="5">
        <f>_xlfn.IFNA(VLOOKUP(A166,[1]ANHPI!$A$8:$I$145,8,FALSE),"")</f>
        <v>116229.317073171</v>
      </c>
      <c r="K166" s="42">
        <f t="shared" si="44"/>
        <v>0.98855396325568923</v>
      </c>
      <c r="L166" s="28">
        <f t="shared" si="32"/>
        <v>1.0655389712554213E-3</v>
      </c>
      <c r="M166" s="4">
        <f>_xlfn.IFNA(VLOOKUP(A166,[1]Black!$A$8:$I$211,4,FALSE),"")</f>
        <v>128</v>
      </c>
      <c r="N166" s="5">
        <f>_xlfn.IFNA(VLOOKUP(A166,[1]Black!$A$8:$I$211,8,FALSE),"")</f>
        <v>113990.453125</v>
      </c>
      <c r="O166" s="42">
        <f t="shared" si="33"/>
        <v>0.96951197036708436</v>
      </c>
      <c r="P166" s="28">
        <f t="shared" si="34"/>
        <v>1.8181011928517581E-3</v>
      </c>
      <c r="Q166" s="4">
        <f>_xlfn.IFNA(VLOOKUP(A166,'[1]H-L'!$A$8:$I$163,4,FALSE),"")</f>
        <v>164</v>
      </c>
      <c r="R166" s="5">
        <f>_xlfn.IFNA(VLOOKUP(A166,'[1]H-L'!$A$8:$I$163,8,FALSE),"")</f>
        <v>118829.359756098</v>
      </c>
      <c r="S166" s="42">
        <f t="shared" si="35"/>
        <v>1.0106678546865693</v>
      </c>
      <c r="T166" s="28" t="str">
        <f t="shared" si="36"/>
        <v/>
      </c>
      <c r="U166" s="4" t="str">
        <f>_xlfn.IFNA(VLOOKUP(A166,[1]Other!$A$8:$I$86,4,FALSE),"")</f>
        <v/>
      </c>
      <c r="V166" s="5" t="str">
        <f>_xlfn.IFNA(VLOOKUP(A166,[1]Other!$A$8:$I$86,8,FALSE),"")</f>
        <v/>
      </c>
      <c r="W166" s="29" t="str">
        <f t="shared" si="37"/>
        <v/>
      </c>
      <c r="Y166" s="7" t="str">
        <f t="shared" si="38"/>
        <v/>
      </c>
      <c r="Z166" s="7">
        <f t="shared" si="39"/>
        <v>3.9397E-3</v>
      </c>
      <c r="AA166" s="7">
        <f t="shared" si="40"/>
        <v>1.0330999999999999E-3</v>
      </c>
      <c r="AB166" s="7">
        <f t="shared" si="41"/>
        <v>1.8374999999999999E-3</v>
      </c>
      <c r="AC166" s="7" t="str">
        <f t="shared" si="42"/>
        <v/>
      </c>
    </row>
    <row r="167" spans="1:29" x14ac:dyDescent="0.3">
      <c r="A167" s="45" t="s">
        <v>171</v>
      </c>
      <c r="B167" s="36">
        <f>[1]White!D165</f>
        <v>9650</v>
      </c>
      <c r="C167" s="37">
        <f>[1]White!H165</f>
        <v>106600.87383371301</v>
      </c>
      <c r="D167" s="28" t="str">
        <f t="shared" si="30"/>
        <v/>
      </c>
      <c r="E167" s="4" t="str">
        <f>_xlfn.IFNA(VLOOKUP(A167,[1]AIAN!$A$8:$I$67,4,FALSE),"")</f>
        <v/>
      </c>
      <c r="F167" s="5" t="str">
        <f>_xlfn.IFNA(VLOOKUP(A167,[1]AIAN!$A$8:$I$67,8,FALSE),"")</f>
        <v/>
      </c>
      <c r="G167" s="29" t="str">
        <f t="shared" si="43"/>
        <v/>
      </c>
      <c r="H167" s="23">
        <f t="shared" si="31"/>
        <v>1.9651044113596968E-2</v>
      </c>
      <c r="I167" s="4">
        <f>_xlfn.IFNA(VLOOKUP(A167,[1]ANHPI!$A$8:$I$145,4,FALSE),"")</f>
        <v>1213</v>
      </c>
      <c r="J167" s="5">
        <f>_xlfn.IFNA(VLOOKUP(A167,[1]ANHPI!$A$8:$I$145,8,FALSE),"")</f>
        <v>105294.777411377</v>
      </c>
      <c r="K167" s="42">
        <f t="shared" si="44"/>
        <v>0.9877477887810433</v>
      </c>
      <c r="L167" s="28">
        <f t="shared" si="32"/>
        <v>3.4047299940895884E-3</v>
      </c>
      <c r="M167" s="4">
        <f>_xlfn.IFNA(VLOOKUP(A167,[1]Black!$A$8:$I$211,4,FALSE),"")</f>
        <v>409</v>
      </c>
      <c r="N167" s="5">
        <f>_xlfn.IFNA(VLOOKUP(A167,[1]Black!$A$8:$I$211,8,FALSE),"")</f>
        <v>101433.447432763</v>
      </c>
      <c r="O167" s="42">
        <f t="shared" si="33"/>
        <v>0.95152547802740639</v>
      </c>
      <c r="P167" s="28">
        <f t="shared" si="34"/>
        <v>9.1459358786750034E-3</v>
      </c>
      <c r="Q167" s="4">
        <f>_xlfn.IFNA(VLOOKUP(A167,'[1]H-L'!$A$8:$I$163,4,FALSE),"")</f>
        <v>825</v>
      </c>
      <c r="R167" s="5">
        <f>_xlfn.IFNA(VLOOKUP(A167,'[1]H-L'!$A$8:$I$163,8,FALSE),"")</f>
        <v>97289.654545455007</v>
      </c>
      <c r="S167" s="42">
        <f t="shared" si="35"/>
        <v>0.91265344313422236</v>
      </c>
      <c r="T167" s="28">
        <f t="shared" si="36"/>
        <v>1.5412614457146107E-2</v>
      </c>
      <c r="U167" s="4">
        <f>_xlfn.IFNA(VLOOKUP(A167,[1]Other!$A$8:$I$86,4,FALSE),"")</f>
        <v>271</v>
      </c>
      <c r="V167" s="5">
        <f>_xlfn.IFNA(VLOOKUP(A167,[1]Other!$A$8:$I$86,8,FALSE),"")</f>
        <v>92075.036900368999</v>
      </c>
      <c r="W167" s="29">
        <f t="shared" si="37"/>
        <v>0.86373623019260704</v>
      </c>
      <c r="Y167" s="7" t="str">
        <f t="shared" si="38"/>
        <v/>
      </c>
      <c r="Z167" s="7">
        <f t="shared" si="39"/>
        <v>1.9410299999999998E-2</v>
      </c>
      <c r="AA167" s="7">
        <f t="shared" si="40"/>
        <v>3.2396999999999999E-3</v>
      </c>
      <c r="AB167" s="7">
        <f t="shared" si="41"/>
        <v>8.3470999999999997E-3</v>
      </c>
      <c r="AC167" s="7">
        <f t="shared" si="42"/>
        <v>1.33124E-2</v>
      </c>
    </row>
    <row r="168" spans="1:29" x14ac:dyDescent="0.3">
      <c r="A168" s="45" t="s">
        <v>172</v>
      </c>
      <c r="B168" s="36">
        <f>[1]White!D166</f>
        <v>2010</v>
      </c>
      <c r="C168" s="37">
        <f>[1]White!H166</f>
        <v>111082.64776119401</v>
      </c>
      <c r="D168" s="28" t="str">
        <f t="shared" si="30"/>
        <v/>
      </c>
      <c r="E168" s="4" t="str">
        <f>_xlfn.IFNA(VLOOKUP(A168,[1]AIAN!$A$8:$I$67,4,FALSE),"")</f>
        <v/>
      </c>
      <c r="F168" s="5" t="str">
        <f>_xlfn.IFNA(VLOOKUP(A168,[1]AIAN!$A$8:$I$67,8,FALSE),"")</f>
        <v/>
      </c>
      <c r="G168" s="29" t="str">
        <f t="shared" si="43"/>
        <v/>
      </c>
      <c r="H168" s="23">
        <f t="shared" si="31"/>
        <v>4.86010983848235E-3</v>
      </c>
      <c r="I168" s="4">
        <f>_xlfn.IFNA(VLOOKUP(A168,[1]ANHPI!$A$8:$I$145,4,FALSE),"")</f>
        <v>300</v>
      </c>
      <c r="J168" s="5">
        <f>_xlfn.IFNA(VLOOKUP(A168,[1]ANHPI!$A$8:$I$145,8,FALSE),"")</f>
        <v>105476.756666667</v>
      </c>
      <c r="K168" s="42">
        <f t="shared" si="44"/>
        <v>0.94953405227989729</v>
      </c>
      <c r="L168" s="28">
        <f t="shared" si="32"/>
        <v>6.0769019454410753E-4</v>
      </c>
      <c r="M168" s="4">
        <f>_xlfn.IFNA(VLOOKUP(A168,[1]Black!$A$8:$I$211,4,FALSE),"")</f>
        <v>73</v>
      </c>
      <c r="N168" s="5">
        <f>_xlfn.IFNA(VLOOKUP(A168,[1]Black!$A$8:$I$211,8,FALSE),"")</f>
        <v>105042.45833333299</v>
      </c>
      <c r="O168" s="42">
        <f t="shared" si="33"/>
        <v>0.94562436573490538</v>
      </c>
      <c r="P168" s="28">
        <f t="shared" si="34"/>
        <v>9.0905059642587907E-4</v>
      </c>
      <c r="Q168" s="4">
        <f>_xlfn.IFNA(VLOOKUP(A168,'[1]H-L'!$A$8:$I$163,4,FALSE),"")</f>
        <v>82</v>
      </c>
      <c r="R168" s="5">
        <f>_xlfn.IFNA(VLOOKUP(A168,'[1]H-L'!$A$8:$I$163,8,FALSE),"")</f>
        <v>107738.62195122</v>
      </c>
      <c r="S168" s="42">
        <f t="shared" si="35"/>
        <v>0.96989605597840078</v>
      </c>
      <c r="T168" s="28">
        <f t="shared" si="36"/>
        <v>5.3460729113348118E-3</v>
      </c>
      <c r="U168" s="4">
        <f>_xlfn.IFNA(VLOOKUP(A168,[1]Other!$A$8:$I$86,4,FALSE),"")</f>
        <v>94</v>
      </c>
      <c r="V168" s="5">
        <f>_xlfn.IFNA(VLOOKUP(A168,[1]Other!$A$8:$I$86,8,FALSE),"")</f>
        <v>95622.457446809</v>
      </c>
      <c r="W168" s="29">
        <f t="shared" si="37"/>
        <v>0.86082263408393545</v>
      </c>
      <c r="Y168" s="7" t="str">
        <f t="shared" si="38"/>
        <v/>
      </c>
      <c r="Z168" s="7">
        <f t="shared" si="39"/>
        <v>4.6147999999999996E-3</v>
      </c>
      <c r="AA168" s="7">
        <f t="shared" si="40"/>
        <v>5.7459999999999998E-4</v>
      </c>
      <c r="AB168" s="7">
        <f t="shared" si="41"/>
        <v>8.8170000000000002E-4</v>
      </c>
      <c r="AC168" s="7">
        <f t="shared" si="42"/>
        <v>4.6020000000000002E-3</v>
      </c>
    </row>
    <row r="169" spans="1:29" x14ac:dyDescent="0.3">
      <c r="A169" s="45" t="s">
        <v>173</v>
      </c>
      <c r="B169" s="36">
        <f>[1]White!D167</f>
        <v>3240</v>
      </c>
      <c r="C169" s="37">
        <f>[1]White!H167</f>
        <v>111949.714506173</v>
      </c>
      <c r="D169" s="28" t="str">
        <f t="shared" si="30"/>
        <v/>
      </c>
      <c r="E169" s="4" t="str">
        <f>_xlfn.IFNA(VLOOKUP(A169,[1]AIAN!$A$8:$I$67,4,FALSE),"")</f>
        <v/>
      </c>
      <c r="F169" s="5" t="str">
        <f>_xlfn.IFNA(VLOOKUP(A169,[1]AIAN!$A$8:$I$67,8,FALSE),"")</f>
        <v/>
      </c>
      <c r="G169" s="29" t="str">
        <f t="shared" si="43"/>
        <v/>
      </c>
      <c r="H169" s="23">
        <f t="shared" si="31"/>
        <v>1.3316700957441639E-2</v>
      </c>
      <c r="I169" s="4">
        <f>_xlfn.IFNA(VLOOKUP(A169,[1]ANHPI!$A$8:$I$145,4,FALSE),"")</f>
        <v>822</v>
      </c>
      <c r="J169" s="5">
        <f>_xlfn.IFNA(VLOOKUP(A169,[1]ANHPI!$A$8:$I$145,8,FALSE),"")</f>
        <v>108051.14720194601</v>
      </c>
      <c r="K169" s="42">
        <f t="shared" si="44"/>
        <v>0.96517572803625129</v>
      </c>
      <c r="L169" s="28">
        <f t="shared" si="32"/>
        <v>3.2798621458955939E-3</v>
      </c>
      <c r="M169" s="4">
        <f>_xlfn.IFNA(VLOOKUP(A169,[1]Black!$A$8:$I$211,4,FALSE),"")</f>
        <v>394</v>
      </c>
      <c r="N169" s="5">
        <f>_xlfn.IFNA(VLOOKUP(A169,[1]Black!$A$8:$I$211,8,FALSE),"")</f>
        <v>106086.351145038</v>
      </c>
      <c r="O169" s="42">
        <f t="shared" si="33"/>
        <v>0.94762502622718447</v>
      </c>
      <c r="P169" s="28">
        <f t="shared" si="34"/>
        <v>4.3789632388807594E-3</v>
      </c>
      <c r="Q169" s="4">
        <f>_xlfn.IFNA(VLOOKUP(A169,'[1]H-L'!$A$8:$I$163,4,FALSE),"")</f>
        <v>395</v>
      </c>
      <c r="R169" s="5">
        <f>_xlfn.IFNA(VLOOKUP(A169,'[1]H-L'!$A$8:$I$163,8,FALSE),"")</f>
        <v>102862.13164557</v>
      </c>
      <c r="S169" s="42">
        <f t="shared" si="35"/>
        <v>0.91882442129763631</v>
      </c>
      <c r="T169" s="28">
        <f t="shared" si="36"/>
        <v>5.7441847238810214E-3</v>
      </c>
      <c r="U169" s="4">
        <f>_xlfn.IFNA(VLOOKUP(A169,[1]Other!$A$8:$I$86,4,FALSE),"")</f>
        <v>101</v>
      </c>
      <c r="V169" s="5">
        <f>_xlfn.IFNA(VLOOKUP(A169,[1]Other!$A$8:$I$86,8,FALSE),"")</f>
        <v>101624.831683168</v>
      </c>
      <c r="W169" s="29">
        <f t="shared" si="37"/>
        <v>0.90777213797686218</v>
      </c>
      <c r="Y169" s="7" t="str">
        <f t="shared" si="38"/>
        <v/>
      </c>
      <c r="Z169" s="7">
        <f t="shared" si="39"/>
        <v>1.2853E-2</v>
      </c>
      <c r="AA169" s="7">
        <f t="shared" si="40"/>
        <v>3.1080999999999999E-3</v>
      </c>
      <c r="AB169" s="7">
        <f t="shared" si="41"/>
        <v>4.0235000000000002E-3</v>
      </c>
      <c r="AC169" s="7">
        <f t="shared" si="42"/>
        <v>5.2144000000000001E-3</v>
      </c>
    </row>
    <row r="170" spans="1:29" x14ac:dyDescent="0.3">
      <c r="A170" s="45" t="s">
        <v>174</v>
      </c>
      <c r="B170" s="36">
        <f>[1]White!D168</f>
        <v>2545</v>
      </c>
      <c r="C170" s="37">
        <f>[1]White!H168</f>
        <v>119420.172237515</v>
      </c>
      <c r="D170" s="28" t="str">
        <f t="shared" si="30"/>
        <v/>
      </c>
      <c r="E170" s="4" t="str">
        <f>_xlfn.IFNA(VLOOKUP(A170,[1]AIAN!$A$8:$I$67,4,FALSE),"")</f>
        <v/>
      </c>
      <c r="F170" s="5" t="str">
        <f>_xlfn.IFNA(VLOOKUP(A170,[1]AIAN!$A$8:$I$67,8,FALSE),"")</f>
        <v/>
      </c>
      <c r="G170" s="29" t="str">
        <f t="shared" si="43"/>
        <v/>
      </c>
      <c r="H170" s="23">
        <f t="shared" si="31"/>
        <v>1.1469859218818346E-2</v>
      </c>
      <c r="I170" s="4">
        <f>_xlfn.IFNA(VLOOKUP(A170,[1]ANHPI!$A$8:$I$145,4,FALSE),"")</f>
        <v>708</v>
      </c>
      <c r="J170" s="5">
        <f>_xlfn.IFNA(VLOOKUP(A170,[1]ANHPI!$A$8:$I$145,8,FALSE),"")</f>
        <v>118930.70621468899</v>
      </c>
      <c r="K170" s="42">
        <f t="shared" si="44"/>
        <v>0.99590131203418042</v>
      </c>
      <c r="L170" s="28">
        <f t="shared" si="32"/>
        <v>2.2143231746401724E-3</v>
      </c>
      <c r="M170" s="4">
        <f>_xlfn.IFNA(VLOOKUP(A170,[1]Black!$A$8:$I$211,4,FALSE),"")</f>
        <v>266</v>
      </c>
      <c r="N170" s="5">
        <f>_xlfn.IFNA(VLOOKUP(A170,[1]Black!$A$8:$I$211,8,FALSE),"")</f>
        <v>115261.66541353401</v>
      </c>
      <c r="O170" s="42">
        <f t="shared" si="33"/>
        <v>0.96517751778392913</v>
      </c>
      <c r="P170" s="28">
        <f t="shared" si="34"/>
        <v>4.0907276839164562E-3</v>
      </c>
      <c r="Q170" s="4">
        <f>_xlfn.IFNA(VLOOKUP(A170,'[1]H-L'!$A$8:$I$163,4,FALSE),"")</f>
        <v>369</v>
      </c>
      <c r="R170" s="5">
        <f>_xlfn.IFNA(VLOOKUP(A170,'[1]H-L'!$A$8:$I$163,8,FALSE),"")</f>
        <v>108278.56521739101</v>
      </c>
      <c r="S170" s="42">
        <f t="shared" si="35"/>
        <v>0.90670247068506626</v>
      </c>
      <c r="T170" s="28" t="str">
        <f t="shared" si="36"/>
        <v/>
      </c>
      <c r="U170" s="4" t="str">
        <f>_xlfn.IFNA(VLOOKUP(A170,[1]Other!$A$8:$I$86,4,FALSE),"")</f>
        <v/>
      </c>
      <c r="V170" s="5" t="str">
        <f>_xlfn.IFNA(VLOOKUP(A170,[1]Other!$A$8:$I$86,8,FALSE),"")</f>
        <v/>
      </c>
      <c r="W170" s="29" t="str">
        <f t="shared" si="37"/>
        <v/>
      </c>
      <c r="Y170" s="7" t="str">
        <f t="shared" si="38"/>
        <v/>
      </c>
      <c r="Z170" s="7">
        <f t="shared" si="39"/>
        <v>1.14228E-2</v>
      </c>
      <c r="AA170" s="7">
        <f t="shared" si="40"/>
        <v>2.1372000000000001E-3</v>
      </c>
      <c r="AB170" s="7">
        <f t="shared" si="41"/>
        <v>3.7090999999999999E-3</v>
      </c>
      <c r="AC170" s="7" t="str">
        <f t="shared" si="42"/>
        <v/>
      </c>
    </row>
    <row r="171" spans="1:29" x14ac:dyDescent="0.3">
      <c r="A171" s="45" t="s">
        <v>175</v>
      </c>
      <c r="B171" s="36">
        <f>[1]White!D169</f>
        <v>9948</v>
      </c>
      <c r="C171" s="37">
        <f>[1]White!H169</f>
        <v>121357.585704232</v>
      </c>
      <c r="D171" s="28" t="str">
        <f t="shared" si="30"/>
        <v/>
      </c>
      <c r="E171" s="4" t="str">
        <f>_xlfn.IFNA(VLOOKUP(A171,[1]AIAN!$A$8:$I$67,4,FALSE),"")</f>
        <v/>
      </c>
      <c r="F171" s="5" t="str">
        <f>_xlfn.IFNA(VLOOKUP(A171,[1]AIAN!$A$8:$I$67,8,FALSE),"")</f>
        <v/>
      </c>
      <c r="G171" s="29" t="str">
        <f t="shared" si="43"/>
        <v/>
      </c>
      <c r="H171" s="23">
        <f t="shared" si="31"/>
        <v>4.101932703679103E-2</v>
      </c>
      <c r="I171" s="4">
        <f>_xlfn.IFNA(VLOOKUP(A171,[1]ANHPI!$A$8:$I$145,4,FALSE),"")</f>
        <v>2532</v>
      </c>
      <c r="J171" s="5">
        <f>_xlfn.IFNA(VLOOKUP(A171,[1]ANHPI!$A$8:$I$145,8,FALSE),"")</f>
        <v>119002.564770932</v>
      </c>
      <c r="K171" s="42">
        <f t="shared" si="44"/>
        <v>0.980594365653915</v>
      </c>
      <c r="L171" s="28">
        <f t="shared" si="32"/>
        <v>7.8333763433699327E-3</v>
      </c>
      <c r="M171" s="4">
        <f>_xlfn.IFNA(VLOOKUP(A171,[1]Black!$A$8:$I$211,4,FALSE),"")</f>
        <v>941</v>
      </c>
      <c r="N171" s="5">
        <f>_xlfn.IFNA(VLOOKUP(A171,[1]Black!$A$8:$I$211,8,FALSE),"")</f>
        <v>112403.717321998</v>
      </c>
      <c r="O171" s="42">
        <f t="shared" si="33"/>
        <v>0.92621912894628589</v>
      </c>
      <c r="P171" s="28">
        <f t="shared" si="34"/>
        <v>1.3236663562591459E-2</v>
      </c>
      <c r="Q171" s="4">
        <f>_xlfn.IFNA(VLOOKUP(A171,'[1]H-L'!$A$8:$I$163,4,FALSE),"")</f>
        <v>1194</v>
      </c>
      <c r="R171" s="5">
        <f>_xlfn.IFNA(VLOOKUP(A171,'[1]H-L'!$A$8:$I$163,8,FALSE),"")</f>
        <v>111936.151845638</v>
      </c>
      <c r="S171" s="42">
        <f t="shared" si="35"/>
        <v>0.92236633743229246</v>
      </c>
      <c r="T171" s="28">
        <f t="shared" si="36"/>
        <v>1.6720696126940795E-2</v>
      </c>
      <c r="U171" s="4">
        <f>_xlfn.IFNA(VLOOKUP(A171,[1]Other!$A$8:$I$86,4,FALSE),"")</f>
        <v>294</v>
      </c>
      <c r="V171" s="5">
        <f>_xlfn.IFNA(VLOOKUP(A171,[1]Other!$A$8:$I$86,8,FALSE),"")</f>
        <v>102599.02380952401</v>
      </c>
      <c r="W171" s="29">
        <f t="shared" si="37"/>
        <v>0.84542736421581732</v>
      </c>
      <c r="Y171" s="7" t="str">
        <f t="shared" si="38"/>
        <v/>
      </c>
      <c r="Z171" s="7">
        <f t="shared" si="39"/>
        <v>4.0223299999999997E-2</v>
      </c>
      <c r="AA171" s="7">
        <f t="shared" si="40"/>
        <v>7.2554000000000004E-3</v>
      </c>
      <c r="AB171" s="7">
        <f t="shared" si="41"/>
        <v>1.2209100000000001E-2</v>
      </c>
      <c r="AC171" s="7">
        <f t="shared" si="42"/>
        <v>1.41361E-2</v>
      </c>
    </row>
    <row r="172" spans="1:29" x14ac:dyDescent="0.3">
      <c r="A172" s="45" t="s">
        <v>176</v>
      </c>
      <c r="B172" s="36">
        <f>[1]White!D170</f>
        <v>6061</v>
      </c>
      <c r="C172" s="37">
        <f>[1]White!H170</f>
        <v>93058.559643622997</v>
      </c>
      <c r="D172" s="28" t="str">
        <f t="shared" si="30"/>
        <v/>
      </c>
      <c r="E172" s="4" t="str">
        <f>_xlfn.IFNA(VLOOKUP(A172,[1]AIAN!$A$8:$I$67,4,FALSE),"")</f>
        <v/>
      </c>
      <c r="F172" s="5" t="str">
        <f>_xlfn.IFNA(VLOOKUP(A172,[1]AIAN!$A$8:$I$67,8,FALSE),"")</f>
        <v/>
      </c>
      <c r="G172" s="29" t="str">
        <f t="shared" si="43"/>
        <v/>
      </c>
      <c r="H172" s="23">
        <f t="shared" si="31"/>
        <v>5.0707145981499181E-3</v>
      </c>
      <c r="I172" s="4">
        <f>_xlfn.IFNA(VLOOKUP(A172,[1]ANHPI!$A$8:$I$145,4,FALSE),"")</f>
        <v>313</v>
      </c>
      <c r="J172" s="5">
        <f>_xlfn.IFNA(VLOOKUP(A172,[1]ANHPI!$A$8:$I$145,8,FALSE),"")</f>
        <v>90897.086261981007</v>
      </c>
      <c r="K172" s="42">
        <f t="shared" si="44"/>
        <v>0.97677297617844538</v>
      </c>
      <c r="L172" s="28">
        <f t="shared" si="32"/>
        <v>5.2194760545089779E-3</v>
      </c>
      <c r="M172" s="4">
        <f>_xlfn.IFNA(VLOOKUP(A172,[1]Black!$A$8:$I$211,4,FALSE),"")</f>
        <v>627</v>
      </c>
      <c r="N172" s="5">
        <f>_xlfn.IFNA(VLOOKUP(A172,[1]Black!$A$8:$I$211,8,FALSE),"")</f>
        <v>89581.776714513995</v>
      </c>
      <c r="O172" s="42">
        <f t="shared" si="33"/>
        <v>0.96263876270572324</v>
      </c>
      <c r="P172" s="28">
        <f t="shared" si="34"/>
        <v>6.8178794731940931E-3</v>
      </c>
      <c r="Q172" s="4">
        <f>_xlfn.IFNA(VLOOKUP(A172,'[1]H-L'!$A$8:$I$163,4,FALSE),"")</f>
        <v>615</v>
      </c>
      <c r="R172" s="5">
        <f>_xlfn.IFNA(VLOOKUP(A172,'[1]H-L'!$A$8:$I$163,8,FALSE),"")</f>
        <v>88330</v>
      </c>
      <c r="S172" s="42">
        <f t="shared" si="35"/>
        <v>0.94918726808440312</v>
      </c>
      <c r="T172" s="28">
        <f t="shared" si="36"/>
        <v>1.0294034010123415E-2</v>
      </c>
      <c r="U172" s="4">
        <f>_xlfn.IFNA(VLOOKUP(A172,[1]Other!$A$8:$I$86,4,FALSE),"")</f>
        <v>181</v>
      </c>
      <c r="V172" s="5">
        <f>_xlfn.IFNA(VLOOKUP(A172,[1]Other!$A$8:$I$86,8,FALSE),"")</f>
        <v>87047.994475137995</v>
      </c>
      <c r="W172" s="29">
        <f t="shared" si="37"/>
        <v>0.93541093703251954</v>
      </c>
      <c r="Y172" s="7" t="str">
        <f t="shared" si="38"/>
        <v/>
      </c>
      <c r="Z172" s="7">
        <f t="shared" si="39"/>
        <v>4.9528999999999997E-3</v>
      </c>
      <c r="AA172" s="7">
        <f t="shared" si="40"/>
        <v>5.0245000000000003E-3</v>
      </c>
      <c r="AB172" s="7">
        <f t="shared" si="41"/>
        <v>6.4714000000000004E-3</v>
      </c>
      <c r="AC172" s="7">
        <f t="shared" si="42"/>
        <v>9.6291999999999992E-3</v>
      </c>
    </row>
    <row r="173" spans="1:29" ht="27" x14ac:dyDescent="0.3">
      <c r="A173" s="45" t="s">
        <v>177</v>
      </c>
      <c r="B173" s="36">
        <f>[1]White!D171</f>
        <v>287</v>
      </c>
      <c r="C173" s="37">
        <f>[1]White!H171</f>
        <v>121058.79094076699</v>
      </c>
      <c r="D173" s="28" t="str">
        <f t="shared" si="30"/>
        <v/>
      </c>
      <c r="E173" s="4" t="str">
        <f>_xlfn.IFNA(VLOOKUP(A173,[1]AIAN!$A$8:$I$67,4,FALSE),"")</f>
        <v/>
      </c>
      <c r="F173" s="5" t="str">
        <f>_xlfn.IFNA(VLOOKUP(A173,[1]AIAN!$A$8:$I$67,8,FALSE),"")</f>
        <v/>
      </c>
      <c r="G173" s="29" t="str">
        <f t="shared" si="43"/>
        <v/>
      </c>
      <c r="H173" s="23">
        <f t="shared" si="31"/>
        <v>1.2798289241336854E-3</v>
      </c>
      <c r="I173" s="4">
        <f>_xlfn.IFNA(VLOOKUP(A173,[1]ANHPI!$A$8:$I$145,4,FALSE),"")</f>
        <v>79</v>
      </c>
      <c r="J173" s="5">
        <f>_xlfn.IFNA(VLOOKUP(A173,[1]ANHPI!$A$8:$I$145,8,FALSE),"")</f>
        <v>112260.164556962</v>
      </c>
      <c r="K173" s="42">
        <f t="shared" si="44"/>
        <v>0.92731939320201795</v>
      </c>
      <c r="L173" s="28" t="str">
        <f t="shared" si="32"/>
        <v/>
      </c>
      <c r="M173" s="4" t="str">
        <f>_xlfn.IFNA(VLOOKUP(A173,[1]Black!$A$8:$I$211,4,FALSE),"")</f>
        <v/>
      </c>
      <c r="N173" s="5" t="str">
        <f>_xlfn.IFNA(VLOOKUP(A173,[1]Black!$A$8:$I$211,8,FALSE),"")</f>
        <v/>
      </c>
      <c r="O173" s="42" t="str">
        <f t="shared" si="33"/>
        <v/>
      </c>
      <c r="P173" s="28" t="str">
        <f t="shared" si="34"/>
        <v/>
      </c>
      <c r="Q173" s="4" t="str">
        <f>_xlfn.IFNA(VLOOKUP(A173,'[1]H-L'!$A$8:$I$163,4,FALSE),"")</f>
        <v/>
      </c>
      <c r="R173" s="5" t="str">
        <f>_xlfn.IFNA(VLOOKUP(A173,'[1]H-L'!$A$8:$I$163,8,FALSE),"")</f>
        <v/>
      </c>
      <c r="S173" s="42" t="str">
        <f t="shared" si="35"/>
        <v/>
      </c>
      <c r="T173" s="28" t="str">
        <f t="shared" si="36"/>
        <v/>
      </c>
      <c r="U173" s="4" t="str">
        <f>_xlfn.IFNA(VLOOKUP(A173,[1]Other!$A$8:$I$86,4,FALSE),"")</f>
        <v/>
      </c>
      <c r="V173" s="5" t="str">
        <f>_xlfn.IFNA(VLOOKUP(A173,[1]Other!$A$8:$I$86,8,FALSE),"")</f>
        <v/>
      </c>
      <c r="W173" s="29" t="str">
        <f t="shared" si="37"/>
        <v/>
      </c>
      <c r="Y173" s="7" t="str">
        <f t="shared" si="38"/>
        <v/>
      </c>
      <c r="Z173" s="7">
        <f t="shared" si="39"/>
        <v>1.1868E-3</v>
      </c>
      <c r="AA173" s="7" t="str">
        <f t="shared" si="40"/>
        <v/>
      </c>
      <c r="AB173" s="7" t="str">
        <f t="shared" si="41"/>
        <v/>
      </c>
      <c r="AC173" s="7" t="str">
        <f t="shared" si="42"/>
        <v/>
      </c>
    </row>
    <row r="174" spans="1:29" x14ac:dyDescent="0.3">
      <c r="A174" s="45" t="s">
        <v>178</v>
      </c>
      <c r="B174" s="36">
        <f>[1]White!D172</f>
        <v>6192</v>
      </c>
      <c r="C174" s="37">
        <f>[1]White!H172</f>
        <v>125863.13810369901</v>
      </c>
      <c r="D174" s="28" t="str">
        <f t="shared" si="30"/>
        <v/>
      </c>
      <c r="E174" s="4" t="str">
        <f>_xlfn.IFNA(VLOOKUP(A174,[1]AIAN!$A$8:$I$67,4,FALSE),"")</f>
        <v/>
      </c>
      <c r="F174" s="5" t="str">
        <f>_xlfn.IFNA(VLOOKUP(A174,[1]AIAN!$A$8:$I$67,8,FALSE),"")</f>
        <v/>
      </c>
      <c r="G174" s="29" t="str">
        <f t="shared" si="43"/>
        <v/>
      </c>
      <c r="H174" s="23">
        <f t="shared" si="31"/>
        <v>1.0870445672072189E-2</v>
      </c>
      <c r="I174" s="4">
        <f>_xlfn.IFNA(VLOOKUP(A174,[1]ANHPI!$A$8:$I$145,4,FALSE),"")</f>
        <v>671</v>
      </c>
      <c r="J174" s="5">
        <f>_xlfn.IFNA(VLOOKUP(A174,[1]ANHPI!$A$8:$I$145,8,FALSE),"")</f>
        <v>128651.46795827099</v>
      </c>
      <c r="K174" s="42">
        <f t="shared" si="44"/>
        <v>1.0221536654542545</v>
      </c>
      <c r="L174" s="28">
        <f t="shared" si="32"/>
        <v>2.4557343478152291E-3</v>
      </c>
      <c r="M174" s="4">
        <f>_xlfn.IFNA(VLOOKUP(A174,[1]Black!$A$8:$I$211,4,FALSE),"")</f>
        <v>295</v>
      </c>
      <c r="N174" s="5">
        <f>_xlfn.IFNA(VLOOKUP(A174,[1]Black!$A$8:$I$211,8,FALSE),"")</f>
        <v>126899.00677966099</v>
      </c>
      <c r="O174" s="42">
        <f t="shared" si="33"/>
        <v>1.0082301195693097</v>
      </c>
      <c r="P174" s="28">
        <f t="shared" si="34"/>
        <v>5.853398962352002E-3</v>
      </c>
      <c r="Q174" s="4">
        <f>_xlfn.IFNA(VLOOKUP(A174,'[1]H-L'!$A$8:$I$163,4,FALSE),"")</f>
        <v>528</v>
      </c>
      <c r="R174" s="5">
        <f>_xlfn.IFNA(VLOOKUP(A174,'[1]H-L'!$A$8:$I$163,8,FALSE),"")</f>
        <v>121982.785984848</v>
      </c>
      <c r="S174" s="42">
        <f t="shared" si="35"/>
        <v>0.96917006696866259</v>
      </c>
      <c r="T174" s="28">
        <f t="shared" si="36"/>
        <v>6.3129158846613204E-3</v>
      </c>
      <c r="U174" s="4">
        <f>_xlfn.IFNA(VLOOKUP(A174,[1]Other!$A$8:$I$86,4,FALSE),"")</f>
        <v>111</v>
      </c>
      <c r="V174" s="5">
        <f>_xlfn.IFNA(VLOOKUP(A174,[1]Other!$A$8:$I$86,8,FALSE),"")</f>
        <v>112132.207207207</v>
      </c>
      <c r="W174" s="29">
        <f t="shared" si="37"/>
        <v>0.89090585930585131</v>
      </c>
      <c r="Y174" s="7" t="str">
        <f t="shared" si="38"/>
        <v/>
      </c>
      <c r="Z174" s="7">
        <f t="shared" si="39"/>
        <v>1.1111299999999999E-2</v>
      </c>
      <c r="AA174" s="7">
        <f t="shared" si="40"/>
        <v>2.4759000000000001E-3</v>
      </c>
      <c r="AB174" s="7">
        <f t="shared" si="41"/>
        <v>5.6728999999999998E-3</v>
      </c>
      <c r="AC174" s="7">
        <f t="shared" si="42"/>
        <v>5.6242000000000002E-3</v>
      </c>
    </row>
    <row r="175" spans="1:29" x14ac:dyDescent="0.3">
      <c r="A175" s="45" t="s">
        <v>179</v>
      </c>
      <c r="B175" s="36">
        <f>[1]White!D173</f>
        <v>648</v>
      </c>
      <c r="C175" s="37">
        <f>[1]White!H173</f>
        <v>117221.109737249</v>
      </c>
      <c r="D175" s="28" t="str">
        <f t="shared" si="30"/>
        <v/>
      </c>
      <c r="E175" s="4" t="str">
        <f>_xlfn.IFNA(VLOOKUP(A175,[1]AIAN!$A$8:$I$67,4,FALSE),"")</f>
        <v/>
      </c>
      <c r="F175" s="5" t="str">
        <f>_xlfn.IFNA(VLOOKUP(A175,[1]AIAN!$A$8:$I$67,8,FALSE),"")</f>
        <v/>
      </c>
      <c r="G175" s="29" t="str">
        <f t="shared" si="43"/>
        <v/>
      </c>
      <c r="H175" s="23">
        <f t="shared" si="31"/>
        <v>1.3932314870316069E-3</v>
      </c>
      <c r="I175" s="4">
        <f>_xlfn.IFNA(VLOOKUP(A175,[1]ANHPI!$A$8:$I$145,4,FALSE),"")</f>
        <v>86</v>
      </c>
      <c r="J175" s="5">
        <f>_xlfn.IFNA(VLOOKUP(A175,[1]ANHPI!$A$8:$I$145,8,FALSE),"")</f>
        <v>109017.581395349</v>
      </c>
      <c r="K175" s="42">
        <f t="shared" si="44"/>
        <v>0.93001662959608378</v>
      </c>
      <c r="L175" s="28" t="str">
        <f t="shared" si="32"/>
        <v/>
      </c>
      <c r="M175" s="4" t="str">
        <f>_xlfn.IFNA(VLOOKUP(A175,[1]Black!$A$8:$I$211,4,FALSE),"")</f>
        <v/>
      </c>
      <c r="N175" s="5" t="str">
        <f>_xlfn.IFNA(VLOOKUP(A175,[1]Black!$A$8:$I$211,8,FALSE),"")</f>
        <v/>
      </c>
      <c r="O175" s="42" t="str">
        <f t="shared" si="33"/>
        <v/>
      </c>
      <c r="P175" s="28" t="str">
        <f t="shared" si="34"/>
        <v/>
      </c>
      <c r="Q175" s="4" t="str">
        <f>_xlfn.IFNA(VLOOKUP(A175,'[1]H-L'!$A$8:$I$163,4,FALSE),"")</f>
        <v/>
      </c>
      <c r="R175" s="5" t="str">
        <f>_xlfn.IFNA(VLOOKUP(A175,'[1]H-L'!$A$8:$I$163,8,FALSE),"")</f>
        <v/>
      </c>
      <c r="S175" s="42" t="str">
        <f t="shared" si="35"/>
        <v/>
      </c>
      <c r="T175" s="28" t="str">
        <f t="shared" si="36"/>
        <v/>
      </c>
      <c r="U175" s="4" t="str">
        <f>_xlfn.IFNA(VLOOKUP(A175,[1]Other!$A$8:$I$86,4,FALSE),"")</f>
        <v/>
      </c>
      <c r="V175" s="5" t="str">
        <f>_xlfn.IFNA(VLOOKUP(A175,[1]Other!$A$8:$I$86,8,FALSE),"")</f>
        <v/>
      </c>
      <c r="W175" s="29" t="str">
        <f t="shared" si="37"/>
        <v/>
      </c>
      <c r="Y175" s="7" t="str">
        <f t="shared" si="38"/>
        <v/>
      </c>
      <c r="Z175" s="7">
        <f t="shared" si="39"/>
        <v>1.2957000000000001E-3</v>
      </c>
      <c r="AA175" s="7" t="str">
        <f t="shared" si="40"/>
        <v/>
      </c>
      <c r="AB175" s="7" t="str">
        <f t="shared" si="41"/>
        <v/>
      </c>
      <c r="AC175" s="7" t="str">
        <f t="shared" si="42"/>
        <v/>
      </c>
    </row>
    <row r="176" spans="1:29" x14ac:dyDescent="0.3">
      <c r="A176" s="45" t="s">
        <v>180</v>
      </c>
      <c r="B176" s="36">
        <f>[1]White!D174</f>
        <v>120</v>
      </c>
      <c r="C176" s="37">
        <f>[1]White!H174</f>
        <v>101201.941666667</v>
      </c>
      <c r="D176" s="28" t="str">
        <f t="shared" si="30"/>
        <v/>
      </c>
      <c r="E176" s="4" t="str">
        <f>_xlfn.IFNA(VLOOKUP(A176,[1]AIAN!$A$8:$I$67,4,FALSE),"")</f>
        <v/>
      </c>
      <c r="F176" s="5" t="str">
        <f>_xlfn.IFNA(VLOOKUP(A176,[1]AIAN!$A$8:$I$67,8,FALSE),"")</f>
        <v/>
      </c>
      <c r="G176" s="29" t="str">
        <f t="shared" si="43"/>
        <v/>
      </c>
      <c r="H176" s="23" t="str">
        <f t="shared" si="31"/>
        <v/>
      </c>
      <c r="I176" s="4" t="str">
        <f>_xlfn.IFNA(VLOOKUP(A176,[1]ANHPI!$A$8:$I$145,4,FALSE),"")</f>
        <v/>
      </c>
      <c r="J176" s="5" t="str">
        <f>_xlfn.IFNA(VLOOKUP(A176,[1]ANHPI!$A$8:$I$145,8,FALSE),"")</f>
        <v/>
      </c>
      <c r="K176" s="42" t="str">
        <f t="shared" si="44"/>
        <v/>
      </c>
      <c r="L176" s="28" t="str">
        <f t="shared" si="32"/>
        <v/>
      </c>
      <c r="M176" s="4" t="str">
        <f>_xlfn.IFNA(VLOOKUP(A176,[1]Black!$A$8:$I$211,4,FALSE),"")</f>
        <v/>
      </c>
      <c r="N176" s="5" t="str">
        <f>_xlfn.IFNA(VLOOKUP(A176,[1]Black!$A$8:$I$211,8,FALSE),"")</f>
        <v/>
      </c>
      <c r="O176" s="42" t="str">
        <f t="shared" si="33"/>
        <v/>
      </c>
      <c r="P176" s="28" t="str">
        <f t="shared" si="34"/>
        <v/>
      </c>
      <c r="Q176" s="4" t="str">
        <f>_xlfn.IFNA(VLOOKUP(A176,'[1]H-L'!$A$8:$I$163,4,FALSE),"")</f>
        <v/>
      </c>
      <c r="R176" s="5" t="str">
        <f>_xlfn.IFNA(VLOOKUP(A176,'[1]H-L'!$A$8:$I$163,8,FALSE),"")</f>
        <v/>
      </c>
      <c r="S176" s="42" t="str">
        <f t="shared" si="35"/>
        <v/>
      </c>
      <c r="T176" s="28" t="str">
        <f t="shared" si="36"/>
        <v/>
      </c>
      <c r="U176" s="4" t="str">
        <f>_xlfn.IFNA(VLOOKUP(A176,[1]Other!$A$8:$I$86,4,FALSE),"")</f>
        <v/>
      </c>
      <c r="V176" s="5" t="str">
        <f>_xlfn.IFNA(VLOOKUP(A176,[1]Other!$A$8:$I$86,8,FALSE),"")</f>
        <v/>
      </c>
      <c r="W176" s="29" t="str">
        <f t="shared" si="37"/>
        <v/>
      </c>
      <c r="Y176" s="7" t="str">
        <f t="shared" si="38"/>
        <v/>
      </c>
      <c r="Z176" s="7" t="str">
        <f t="shared" si="39"/>
        <v/>
      </c>
      <c r="AA176" s="7" t="str">
        <f t="shared" si="40"/>
        <v/>
      </c>
      <c r="AB176" s="7" t="str">
        <f t="shared" si="41"/>
        <v/>
      </c>
      <c r="AC176" s="7" t="str">
        <f t="shared" si="42"/>
        <v/>
      </c>
    </row>
    <row r="177" spans="1:29" x14ac:dyDescent="0.3">
      <c r="A177" s="45" t="s">
        <v>181</v>
      </c>
      <c r="B177" s="36">
        <f>[1]White!D175</f>
        <v>195</v>
      </c>
      <c r="C177" s="37">
        <f>[1]White!H175</f>
        <v>123661.82564102599</v>
      </c>
      <c r="D177" s="28" t="str">
        <f t="shared" si="30"/>
        <v/>
      </c>
      <c r="E177" s="4" t="str">
        <f>_xlfn.IFNA(VLOOKUP(A177,[1]AIAN!$A$8:$I$67,4,FALSE),"")</f>
        <v/>
      </c>
      <c r="F177" s="5" t="str">
        <f>_xlfn.IFNA(VLOOKUP(A177,[1]AIAN!$A$8:$I$67,8,FALSE),"")</f>
        <v/>
      </c>
      <c r="G177" s="29" t="str">
        <f t="shared" si="43"/>
        <v/>
      </c>
      <c r="H177" s="23" t="str">
        <f t="shared" si="31"/>
        <v/>
      </c>
      <c r="I177" s="4" t="str">
        <f>_xlfn.IFNA(VLOOKUP(A177,[1]ANHPI!$A$8:$I$145,4,FALSE),"")</f>
        <v/>
      </c>
      <c r="J177" s="5" t="str">
        <f>_xlfn.IFNA(VLOOKUP(A177,[1]ANHPI!$A$8:$I$145,8,FALSE),"")</f>
        <v/>
      </c>
      <c r="K177" s="42" t="str">
        <f t="shared" si="44"/>
        <v/>
      </c>
      <c r="L177" s="28" t="str">
        <f t="shared" si="32"/>
        <v/>
      </c>
      <c r="M177" s="4" t="str">
        <f>_xlfn.IFNA(VLOOKUP(A177,[1]Black!$A$8:$I$211,4,FALSE),"")</f>
        <v/>
      </c>
      <c r="N177" s="5" t="str">
        <f>_xlfn.IFNA(VLOOKUP(A177,[1]Black!$A$8:$I$211,8,FALSE),"")</f>
        <v/>
      </c>
      <c r="O177" s="42" t="str">
        <f t="shared" si="33"/>
        <v/>
      </c>
      <c r="P177" s="28" t="str">
        <f t="shared" si="34"/>
        <v/>
      </c>
      <c r="Q177" s="4" t="str">
        <f>_xlfn.IFNA(VLOOKUP(A177,'[1]H-L'!$A$8:$I$163,4,FALSE),"")</f>
        <v/>
      </c>
      <c r="R177" s="5" t="str">
        <f>_xlfn.IFNA(VLOOKUP(A177,'[1]H-L'!$A$8:$I$163,8,FALSE),"")</f>
        <v/>
      </c>
      <c r="S177" s="42" t="str">
        <f t="shared" si="35"/>
        <v/>
      </c>
      <c r="T177" s="28" t="str">
        <f t="shared" si="36"/>
        <v/>
      </c>
      <c r="U177" s="4" t="str">
        <f>_xlfn.IFNA(VLOOKUP(A177,[1]Other!$A$8:$I$86,4,FALSE),"")</f>
        <v/>
      </c>
      <c r="V177" s="5" t="str">
        <f>_xlfn.IFNA(VLOOKUP(A177,[1]Other!$A$8:$I$86,8,FALSE),"")</f>
        <v/>
      </c>
      <c r="W177" s="29" t="str">
        <f t="shared" si="37"/>
        <v/>
      </c>
      <c r="Y177" s="7" t="str">
        <f t="shared" si="38"/>
        <v/>
      </c>
      <c r="Z177" s="7" t="str">
        <f t="shared" si="39"/>
        <v/>
      </c>
      <c r="AA177" s="7" t="str">
        <f t="shared" si="40"/>
        <v/>
      </c>
      <c r="AB177" s="7" t="str">
        <f t="shared" si="41"/>
        <v/>
      </c>
      <c r="AC177" s="7" t="str">
        <f t="shared" si="42"/>
        <v/>
      </c>
    </row>
    <row r="178" spans="1:29" x14ac:dyDescent="0.3">
      <c r="A178" s="45" t="s">
        <v>182</v>
      </c>
      <c r="B178" s="36">
        <f>[1]White!D176</f>
        <v>225</v>
      </c>
      <c r="C178" s="37">
        <f>[1]White!H176</f>
        <v>94298.25</v>
      </c>
      <c r="D178" s="28" t="str">
        <f t="shared" si="30"/>
        <v/>
      </c>
      <c r="E178" s="4" t="str">
        <f>_xlfn.IFNA(VLOOKUP(A178,[1]AIAN!$A$8:$I$67,4,FALSE),"")</f>
        <v/>
      </c>
      <c r="F178" s="5" t="str">
        <f>_xlfn.IFNA(VLOOKUP(A178,[1]AIAN!$A$8:$I$67,8,FALSE),"")</f>
        <v/>
      </c>
      <c r="G178" s="29" t="str">
        <f t="shared" si="43"/>
        <v/>
      </c>
      <c r="H178" s="23" t="str">
        <f t="shared" si="31"/>
        <v/>
      </c>
      <c r="I178" s="4" t="str">
        <f>_xlfn.IFNA(VLOOKUP(A178,[1]ANHPI!$A$8:$I$145,4,FALSE),"")</f>
        <v/>
      </c>
      <c r="J178" s="5" t="str">
        <f>_xlfn.IFNA(VLOOKUP(A178,[1]ANHPI!$A$8:$I$145,8,FALSE),"")</f>
        <v/>
      </c>
      <c r="K178" s="42" t="str">
        <f t="shared" si="44"/>
        <v/>
      </c>
      <c r="L178" s="28" t="str">
        <f t="shared" si="32"/>
        <v/>
      </c>
      <c r="M178" s="4" t="str">
        <f>_xlfn.IFNA(VLOOKUP(A178,[1]Black!$A$8:$I$211,4,FALSE),"")</f>
        <v/>
      </c>
      <c r="N178" s="5" t="str">
        <f>_xlfn.IFNA(VLOOKUP(A178,[1]Black!$A$8:$I$211,8,FALSE),"")</f>
        <v/>
      </c>
      <c r="O178" s="42" t="str">
        <f t="shared" si="33"/>
        <v/>
      </c>
      <c r="P178" s="28" t="str">
        <f t="shared" si="34"/>
        <v/>
      </c>
      <c r="Q178" s="4" t="str">
        <f>_xlfn.IFNA(VLOOKUP(A178,'[1]H-L'!$A$8:$I$163,4,FALSE),"")</f>
        <v/>
      </c>
      <c r="R178" s="5" t="str">
        <f>_xlfn.IFNA(VLOOKUP(A178,'[1]H-L'!$A$8:$I$163,8,FALSE),"")</f>
        <v/>
      </c>
      <c r="S178" s="42" t="str">
        <f t="shared" si="35"/>
        <v/>
      </c>
      <c r="T178" s="28" t="str">
        <f t="shared" si="36"/>
        <v/>
      </c>
      <c r="U178" s="4" t="str">
        <f>_xlfn.IFNA(VLOOKUP(A178,[1]Other!$A$8:$I$86,4,FALSE),"")</f>
        <v/>
      </c>
      <c r="V178" s="5" t="str">
        <f>_xlfn.IFNA(VLOOKUP(A178,[1]Other!$A$8:$I$86,8,FALSE),"")</f>
        <v/>
      </c>
      <c r="W178" s="29" t="str">
        <f t="shared" si="37"/>
        <v/>
      </c>
      <c r="Y178" s="7" t="str">
        <f t="shared" si="38"/>
        <v/>
      </c>
      <c r="Z178" s="7" t="str">
        <f t="shared" si="39"/>
        <v/>
      </c>
      <c r="AA178" s="7" t="str">
        <f t="shared" si="40"/>
        <v/>
      </c>
      <c r="AB178" s="7" t="str">
        <f t="shared" si="41"/>
        <v/>
      </c>
      <c r="AC178" s="7" t="str">
        <f t="shared" si="42"/>
        <v/>
      </c>
    </row>
    <row r="179" spans="1:29" x14ac:dyDescent="0.3">
      <c r="A179" s="45" t="s">
        <v>183</v>
      </c>
      <c r="B179" s="36">
        <f>[1]White!D177</f>
        <v>516</v>
      </c>
      <c r="C179" s="37">
        <f>[1]White!H177</f>
        <v>120067.539805825</v>
      </c>
      <c r="D179" s="28" t="str">
        <f t="shared" si="30"/>
        <v/>
      </c>
      <c r="E179" s="4" t="str">
        <f>_xlfn.IFNA(VLOOKUP(A179,[1]AIAN!$A$8:$I$67,4,FALSE),"")</f>
        <v/>
      </c>
      <c r="F179" s="5" t="str">
        <f>_xlfn.IFNA(VLOOKUP(A179,[1]AIAN!$A$8:$I$67,8,FALSE),"")</f>
        <v/>
      </c>
      <c r="G179" s="29" t="str">
        <f t="shared" si="43"/>
        <v/>
      </c>
      <c r="H179" s="23">
        <f t="shared" si="31"/>
        <v>1.2960292902619598E-3</v>
      </c>
      <c r="I179" s="4">
        <f>_xlfn.IFNA(VLOOKUP(A179,[1]ANHPI!$A$8:$I$145,4,FALSE),"")</f>
        <v>80</v>
      </c>
      <c r="J179" s="5">
        <f>_xlfn.IFNA(VLOOKUP(A179,[1]ANHPI!$A$8:$I$145,8,FALSE),"")</f>
        <v>117627.21249999999</v>
      </c>
      <c r="K179" s="42">
        <f t="shared" si="44"/>
        <v>0.97967537845972741</v>
      </c>
      <c r="L179" s="28" t="str">
        <f t="shared" si="32"/>
        <v/>
      </c>
      <c r="M179" s="4" t="str">
        <f>_xlfn.IFNA(VLOOKUP(A179,[1]Black!$A$8:$I$211,4,FALSE),"")</f>
        <v/>
      </c>
      <c r="N179" s="5" t="str">
        <f>_xlfn.IFNA(VLOOKUP(A179,[1]Black!$A$8:$I$211,8,FALSE),"")</f>
        <v/>
      </c>
      <c r="O179" s="42" t="str">
        <f t="shared" si="33"/>
        <v/>
      </c>
      <c r="P179" s="28" t="str">
        <f t="shared" si="34"/>
        <v/>
      </c>
      <c r="Q179" s="4" t="str">
        <f>_xlfn.IFNA(VLOOKUP(A179,'[1]H-L'!$A$8:$I$163,4,FALSE),"")</f>
        <v/>
      </c>
      <c r="R179" s="5" t="str">
        <f>_xlfn.IFNA(VLOOKUP(A179,'[1]H-L'!$A$8:$I$163,8,FALSE),"")</f>
        <v/>
      </c>
      <c r="S179" s="42" t="str">
        <f t="shared" si="35"/>
        <v/>
      </c>
      <c r="T179" s="28" t="str">
        <f t="shared" si="36"/>
        <v/>
      </c>
      <c r="U179" s="4" t="str">
        <f>_xlfn.IFNA(VLOOKUP(A179,[1]Other!$A$8:$I$86,4,FALSE),"")</f>
        <v/>
      </c>
      <c r="V179" s="5" t="str">
        <f>_xlfn.IFNA(VLOOKUP(A179,[1]Other!$A$8:$I$86,8,FALSE),"")</f>
        <v/>
      </c>
      <c r="W179" s="29" t="str">
        <f t="shared" si="37"/>
        <v/>
      </c>
      <c r="Y179" s="7" t="str">
        <f t="shared" si="38"/>
        <v/>
      </c>
      <c r="Z179" s="7">
        <f t="shared" si="39"/>
        <v>1.2696999999999999E-3</v>
      </c>
      <c r="AA179" s="7" t="str">
        <f t="shared" si="40"/>
        <v/>
      </c>
      <c r="AB179" s="7" t="str">
        <f t="shared" si="41"/>
        <v/>
      </c>
      <c r="AC179" s="7" t="str">
        <f t="shared" si="42"/>
        <v/>
      </c>
    </row>
    <row r="180" spans="1:29" ht="27" x14ac:dyDescent="0.3">
      <c r="A180" s="45" t="s">
        <v>184</v>
      </c>
      <c r="B180" s="36">
        <f>[1]White!D178</f>
        <v>736</v>
      </c>
      <c r="C180" s="37">
        <f>[1]White!H178</f>
        <v>75068.894021739005</v>
      </c>
      <c r="D180" s="28" t="str">
        <f t="shared" si="30"/>
        <v/>
      </c>
      <c r="E180" s="4" t="str">
        <f>_xlfn.IFNA(VLOOKUP(A180,[1]AIAN!$A$8:$I$67,4,FALSE),"")</f>
        <v/>
      </c>
      <c r="F180" s="5" t="str">
        <f>_xlfn.IFNA(VLOOKUP(A180,[1]AIAN!$A$8:$I$67,8,FALSE),"")</f>
        <v/>
      </c>
      <c r="G180" s="29" t="str">
        <f t="shared" si="43"/>
        <v/>
      </c>
      <c r="H180" s="23" t="str">
        <f t="shared" si="31"/>
        <v/>
      </c>
      <c r="I180" s="4" t="str">
        <f>_xlfn.IFNA(VLOOKUP(A180,[1]ANHPI!$A$8:$I$145,4,FALSE),"")</f>
        <v/>
      </c>
      <c r="J180" s="5" t="str">
        <f>_xlfn.IFNA(VLOOKUP(A180,[1]ANHPI!$A$8:$I$145,8,FALSE),"")</f>
        <v/>
      </c>
      <c r="K180" s="42" t="str">
        <f t="shared" si="44"/>
        <v/>
      </c>
      <c r="L180" s="28" t="str">
        <f t="shared" si="32"/>
        <v/>
      </c>
      <c r="M180" s="4" t="str">
        <f>_xlfn.IFNA(VLOOKUP(A180,[1]Black!$A$8:$I$211,4,FALSE),"")</f>
        <v/>
      </c>
      <c r="N180" s="5" t="str">
        <f>_xlfn.IFNA(VLOOKUP(A180,[1]Black!$A$8:$I$211,8,FALSE),"")</f>
        <v/>
      </c>
      <c r="O180" s="42" t="str">
        <f t="shared" si="33"/>
        <v/>
      </c>
      <c r="P180" s="28" t="str">
        <f t="shared" si="34"/>
        <v/>
      </c>
      <c r="Q180" s="4" t="str">
        <f>_xlfn.IFNA(VLOOKUP(A180,'[1]H-L'!$A$8:$I$163,4,FALSE),"")</f>
        <v/>
      </c>
      <c r="R180" s="5" t="str">
        <f>_xlfn.IFNA(VLOOKUP(A180,'[1]H-L'!$A$8:$I$163,8,FALSE),"")</f>
        <v/>
      </c>
      <c r="S180" s="42" t="str">
        <f t="shared" si="35"/>
        <v/>
      </c>
      <c r="T180" s="28" t="str">
        <f t="shared" si="36"/>
        <v/>
      </c>
      <c r="U180" s="4" t="str">
        <f>_xlfn.IFNA(VLOOKUP(A180,[1]Other!$A$8:$I$86,4,FALSE),"")</f>
        <v/>
      </c>
      <c r="V180" s="5" t="str">
        <f>_xlfn.IFNA(VLOOKUP(A180,[1]Other!$A$8:$I$86,8,FALSE),"")</f>
        <v/>
      </c>
      <c r="W180" s="29" t="str">
        <f t="shared" si="37"/>
        <v/>
      </c>
      <c r="Y180" s="7" t="str">
        <f t="shared" si="38"/>
        <v/>
      </c>
      <c r="Z180" s="7" t="str">
        <f t="shared" si="39"/>
        <v/>
      </c>
      <c r="AA180" s="7" t="str">
        <f t="shared" si="40"/>
        <v/>
      </c>
      <c r="AB180" s="7" t="str">
        <f t="shared" si="41"/>
        <v/>
      </c>
      <c r="AC180" s="7" t="str">
        <f t="shared" si="42"/>
        <v/>
      </c>
    </row>
    <row r="181" spans="1:29" x14ac:dyDescent="0.3">
      <c r="A181" s="45" t="s">
        <v>185</v>
      </c>
      <c r="B181" s="36">
        <f>[1]White!D179</f>
        <v>512</v>
      </c>
      <c r="C181" s="37">
        <f>[1]White!H179</f>
        <v>110353.630859375</v>
      </c>
      <c r="D181" s="28" t="str">
        <f t="shared" si="30"/>
        <v/>
      </c>
      <c r="E181" s="4" t="str">
        <f>_xlfn.IFNA(VLOOKUP(A181,[1]AIAN!$A$8:$I$67,4,FALSE),"")</f>
        <v/>
      </c>
      <c r="F181" s="5" t="str">
        <f>_xlfn.IFNA(VLOOKUP(A181,[1]AIAN!$A$8:$I$67,8,FALSE),"")</f>
        <v/>
      </c>
      <c r="G181" s="29" t="str">
        <f t="shared" si="43"/>
        <v/>
      </c>
      <c r="H181" s="23" t="str">
        <f t="shared" si="31"/>
        <v/>
      </c>
      <c r="I181" s="4" t="str">
        <f>_xlfn.IFNA(VLOOKUP(A181,[1]ANHPI!$A$8:$I$145,4,FALSE),"")</f>
        <v/>
      </c>
      <c r="J181" s="5" t="str">
        <f>_xlfn.IFNA(VLOOKUP(A181,[1]ANHPI!$A$8:$I$145,8,FALSE),"")</f>
        <v/>
      </c>
      <c r="K181" s="42" t="str">
        <f t="shared" si="44"/>
        <v/>
      </c>
      <c r="L181" s="28" t="str">
        <f t="shared" si="32"/>
        <v/>
      </c>
      <c r="M181" s="4" t="str">
        <f>_xlfn.IFNA(VLOOKUP(A181,[1]Black!$A$8:$I$211,4,FALSE),"")</f>
        <v/>
      </c>
      <c r="N181" s="5" t="str">
        <f>_xlfn.IFNA(VLOOKUP(A181,[1]Black!$A$8:$I$211,8,FALSE),"")</f>
        <v/>
      </c>
      <c r="O181" s="42" t="str">
        <f t="shared" si="33"/>
        <v/>
      </c>
      <c r="P181" s="28" t="str">
        <f t="shared" si="34"/>
        <v/>
      </c>
      <c r="Q181" s="4" t="str">
        <f>_xlfn.IFNA(VLOOKUP(A181,'[1]H-L'!$A$8:$I$163,4,FALSE),"")</f>
        <v/>
      </c>
      <c r="R181" s="5" t="str">
        <f>_xlfn.IFNA(VLOOKUP(A181,'[1]H-L'!$A$8:$I$163,8,FALSE),"")</f>
        <v/>
      </c>
      <c r="S181" s="42" t="str">
        <f t="shared" si="35"/>
        <v/>
      </c>
      <c r="T181" s="28" t="str">
        <f t="shared" si="36"/>
        <v/>
      </c>
      <c r="U181" s="4" t="str">
        <f>_xlfn.IFNA(VLOOKUP(A181,[1]Other!$A$8:$I$86,4,FALSE),"")</f>
        <v/>
      </c>
      <c r="V181" s="5" t="str">
        <f>_xlfn.IFNA(VLOOKUP(A181,[1]Other!$A$8:$I$86,8,FALSE),"")</f>
        <v/>
      </c>
      <c r="W181" s="29" t="str">
        <f t="shared" si="37"/>
        <v/>
      </c>
      <c r="Y181" s="7" t="str">
        <f t="shared" si="38"/>
        <v/>
      </c>
      <c r="Z181" s="7" t="str">
        <f t="shared" si="39"/>
        <v/>
      </c>
      <c r="AA181" s="7" t="str">
        <f t="shared" si="40"/>
        <v/>
      </c>
      <c r="AB181" s="7" t="str">
        <f t="shared" si="41"/>
        <v/>
      </c>
      <c r="AC181" s="7" t="str">
        <f t="shared" si="42"/>
        <v/>
      </c>
    </row>
    <row r="182" spans="1:29" ht="27" x14ac:dyDescent="0.3">
      <c r="A182" s="45" t="s">
        <v>186</v>
      </c>
      <c r="B182" s="36">
        <f>[1]White!D180</f>
        <v>140</v>
      </c>
      <c r="C182" s="37">
        <f>[1]White!H180</f>
        <v>46794.785714286001</v>
      </c>
      <c r="D182" s="28" t="str">
        <f t="shared" si="30"/>
        <v/>
      </c>
      <c r="E182" s="4" t="str">
        <f>_xlfn.IFNA(VLOOKUP(A182,[1]AIAN!$A$8:$I$67,4,FALSE),"")</f>
        <v/>
      </c>
      <c r="F182" s="5" t="str">
        <f>_xlfn.IFNA(VLOOKUP(A182,[1]AIAN!$A$8:$I$67,8,FALSE),"")</f>
        <v/>
      </c>
      <c r="G182" s="29" t="str">
        <f t="shared" si="43"/>
        <v/>
      </c>
      <c r="H182" s="23" t="str">
        <f t="shared" si="31"/>
        <v/>
      </c>
      <c r="I182" s="4" t="str">
        <f>_xlfn.IFNA(VLOOKUP(A182,[1]ANHPI!$A$8:$I$145,4,FALSE),"")</f>
        <v/>
      </c>
      <c r="J182" s="5" t="str">
        <f>_xlfn.IFNA(VLOOKUP(A182,[1]ANHPI!$A$8:$I$145,8,FALSE),"")</f>
        <v/>
      </c>
      <c r="K182" s="42" t="str">
        <f t="shared" si="44"/>
        <v/>
      </c>
      <c r="L182" s="28" t="str">
        <f t="shared" si="32"/>
        <v/>
      </c>
      <c r="M182" s="4" t="str">
        <f>_xlfn.IFNA(VLOOKUP(A182,[1]Black!$A$8:$I$211,4,FALSE),"")</f>
        <v/>
      </c>
      <c r="N182" s="5" t="str">
        <f>_xlfn.IFNA(VLOOKUP(A182,[1]Black!$A$8:$I$211,8,FALSE),"")</f>
        <v/>
      </c>
      <c r="O182" s="42" t="str">
        <f t="shared" si="33"/>
        <v/>
      </c>
      <c r="P182" s="28" t="str">
        <f t="shared" si="34"/>
        <v/>
      </c>
      <c r="Q182" s="4" t="str">
        <f>_xlfn.IFNA(VLOOKUP(A182,'[1]H-L'!$A$8:$I$163,4,FALSE),"")</f>
        <v/>
      </c>
      <c r="R182" s="5" t="str">
        <f>_xlfn.IFNA(VLOOKUP(A182,'[1]H-L'!$A$8:$I$163,8,FALSE),"")</f>
        <v/>
      </c>
      <c r="S182" s="42" t="str">
        <f t="shared" si="35"/>
        <v/>
      </c>
      <c r="T182" s="28" t="str">
        <f t="shared" si="36"/>
        <v/>
      </c>
      <c r="U182" s="4" t="str">
        <f>_xlfn.IFNA(VLOOKUP(A182,[1]Other!$A$8:$I$86,4,FALSE),"")</f>
        <v/>
      </c>
      <c r="V182" s="5" t="str">
        <f>_xlfn.IFNA(VLOOKUP(A182,[1]Other!$A$8:$I$86,8,FALSE),"")</f>
        <v/>
      </c>
      <c r="W182" s="29" t="str">
        <f t="shared" si="37"/>
        <v/>
      </c>
      <c r="Y182" s="7" t="str">
        <f t="shared" si="38"/>
        <v/>
      </c>
      <c r="Z182" s="7" t="str">
        <f t="shared" si="39"/>
        <v/>
      </c>
      <c r="AA182" s="7" t="str">
        <f t="shared" si="40"/>
        <v/>
      </c>
      <c r="AB182" s="7" t="str">
        <f t="shared" si="41"/>
        <v/>
      </c>
      <c r="AC182" s="7" t="str">
        <f t="shared" si="42"/>
        <v/>
      </c>
    </row>
    <row r="183" spans="1:29" ht="27" x14ac:dyDescent="0.3">
      <c r="A183" s="45" t="s">
        <v>187</v>
      </c>
      <c r="B183" s="36">
        <f>[1]White!D181</f>
        <v>1084</v>
      </c>
      <c r="C183" s="37">
        <f>[1]White!H181</f>
        <v>67875.264760147998</v>
      </c>
      <c r="D183" s="28">
        <f t="shared" si="30"/>
        <v>2.5233939648827675E-3</v>
      </c>
      <c r="E183" s="4">
        <f>_xlfn.IFNA(VLOOKUP(A183,[1]AIAN!$A$8:$I$67,4,FALSE),"")</f>
        <v>24</v>
      </c>
      <c r="F183" s="5">
        <f>_xlfn.IFNA(VLOOKUP(A183,[1]AIAN!$A$8:$I$67,8,FALSE),"")</f>
        <v>62964.791666666999</v>
      </c>
      <c r="G183" s="29">
        <f t="shared" si="43"/>
        <v>0.92765445393350254</v>
      </c>
      <c r="H183" s="23">
        <f t="shared" si="31"/>
        <v>3.4020768869376448E-3</v>
      </c>
      <c r="I183" s="4">
        <f>_xlfn.IFNA(VLOOKUP(A183,[1]ANHPI!$A$8:$I$145,4,FALSE),"")</f>
        <v>210</v>
      </c>
      <c r="J183" s="5">
        <f>_xlfn.IFNA(VLOOKUP(A183,[1]ANHPI!$A$8:$I$145,8,FALSE),"")</f>
        <v>68551.761904761996</v>
      </c>
      <c r="K183" s="42">
        <f t="shared" si="44"/>
        <v>1.0099667698830281</v>
      </c>
      <c r="L183" s="28">
        <f t="shared" si="32"/>
        <v>6.6429695239205175E-3</v>
      </c>
      <c r="M183" s="4">
        <f>_xlfn.IFNA(VLOOKUP(A183,[1]Black!$A$8:$I$211,4,FALSE),"")</f>
        <v>798</v>
      </c>
      <c r="N183" s="5">
        <f>_xlfn.IFNA(VLOOKUP(A183,[1]Black!$A$8:$I$211,8,FALSE),"")</f>
        <v>64103.984962406001</v>
      </c>
      <c r="O183" s="42">
        <f t="shared" si="33"/>
        <v>0.94443808343041258</v>
      </c>
      <c r="P183" s="28">
        <f t="shared" si="34"/>
        <v>2.9488714469424861E-3</v>
      </c>
      <c r="Q183" s="4">
        <f>_xlfn.IFNA(VLOOKUP(A183,'[1]H-L'!$A$8:$I$163,4,FALSE),"")</f>
        <v>266</v>
      </c>
      <c r="R183" s="5">
        <f>_xlfn.IFNA(VLOOKUP(A183,'[1]H-L'!$A$8:$I$163,8,FALSE),"")</f>
        <v>68958.142857143001</v>
      </c>
      <c r="S183" s="42">
        <f t="shared" si="35"/>
        <v>1.0159539428806883</v>
      </c>
      <c r="T183" s="28">
        <f t="shared" si="36"/>
        <v>2.1043052948871068E-3</v>
      </c>
      <c r="U183" s="4">
        <f>_xlfn.IFNA(VLOOKUP(A183,[1]Other!$A$8:$I$86,4,FALSE),"")</f>
        <v>37</v>
      </c>
      <c r="V183" s="5">
        <f>_xlfn.IFNA(VLOOKUP(A183,[1]Other!$A$8:$I$86,8,FALSE),"")</f>
        <v>64570.027027026998</v>
      </c>
      <c r="W183" s="29">
        <f t="shared" si="37"/>
        <v>0.95130423807846975</v>
      </c>
      <c r="Y183" s="7">
        <f t="shared" si="38"/>
        <v>2.3408000000000001E-3</v>
      </c>
      <c r="Z183" s="7">
        <f t="shared" si="39"/>
        <v>3.4359999999999998E-3</v>
      </c>
      <c r="AA183" s="7">
        <f t="shared" si="40"/>
        <v>6.2738999999999998E-3</v>
      </c>
      <c r="AB183" s="7">
        <f t="shared" si="41"/>
        <v>2.9959000000000001E-3</v>
      </c>
      <c r="AC183" s="7">
        <f t="shared" si="42"/>
        <v>2.0018000000000002E-3</v>
      </c>
    </row>
    <row r="184" spans="1:29" x14ac:dyDescent="0.3">
      <c r="A184" s="45" t="s">
        <v>188</v>
      </c>
      <c r="B184" s="36">
        <f>[1]White!D182</f>
        <v>15389</v>
      </c>
      <c r="C184" s="37">
        <f>[1]White!H182</f>
        <v>154496.568650406</v>
      </c>
      <c r="D184" s="28">
        <f t="shared" si="30"/>
        <v>5.4673535905793288E-3</v>
      </c>
      <c r="E184" s="4">
        <f>_xlfn.IFNA(VLOOKUP(A184,[1]AIAN!$A$8:$I$67,4,FALSE),"")</f>
        <v>52</v>
      </c>
      <c r="F184" s="5">
        <f>_xlfn.IFNA(VLOOKUP(A184,[1]AIAN!$A$8:$I$67,8,FALSE),"")</f>
        <v>150026.45098039199</v>
      </c>
      <c r="G184" s="29">
        <f t="shared" si="43"/>
        <v>0.97106655695293165</v>
      </c>
      <c r="H184" s="23">
        <f t="shared" si="31"/>
        <v>1.6815980041148929E-2</v>
      </c>
      <c r="I184" s="4">
        <f>_xlfn.IFNA(VLOOKUP(A184,[1]ANHPI!$A$8:$I$145,4,FALSE),"")</f>
        <v>1038</v>
      </c>
      <c r="J184" s="5">
        <f>_xlfn.IFNA(VLOOKUP(A184,[1]ANHPI!$A$8:$I$145,8,FALSE),"")</f>
        <v>152031.41618497099</v>
      </c>
      <c r="K184" s="42">
        <f t="shared" si="44"/>
        <v>0.98404396623841439</v>
      </c>
      <c r="L184" s="28">
        <f t="shared" si="32"/>
        <v>7.8833234826475307E-3</v>
      </c>
      <c r="M184" s="4">
        <f>_xlfn.IFNA(VLOOKUP(A184,[1]Black!$A$8:$I$211,4,FALSE),"")</f>
        <v>947</v>
      </c>
      <c r="N184" s="5">
        <f>_xlfn.IFNA(VLOOKUP(A184,[1]Black!$A$8:$I$211,8,FALSE),"")</f>
        <v>150373.147991543</v>
      </c>
      <c r="O184" s="42">
        <f t="shared" si="33"/>
        <v>0.97331060039143358</v>
      </c>
      <c r="P184" s="28">
        <f t="shared" si="34"/>
        <v>9.8221808345527913E-3</v>
      </c>
      <c r="Q184" s="4">
        <f>_xlfn.IFNA(VLOOKUP(A184,'[1]H-L'!$A$8:$I$163,4,FALSE),"")</f>
        <v>886</v>
      </c>
      <c r="R184" s="5">
        <f>_xlfn.IFNA(VLOOKUP(A184,'[1]H-L'!$A$8:$I$163,8,FALSE),"")</f>
        <v>150219.51241535001</v>
      </c>
      <c r="S184" s="42">
        <f t="shared" si="35"/>
        <v>0.97231617328191866</v>
      </c>
      <c r="T184" s="28">
        <f t="shared" si="36"/>
        <v>1.5128248876755958E-2</v>
      </c>
      <c r="U184" s="4">
        <f>_xlfn.IFNA(VLOOKUP(A184,[1]Other!$A$8:$I$86,4,FALSE),"")</f>
        <v>266</v>
      </c>
      <c r="V184" s="5">
        <f>_xlfn.IFNA(VLOOKUP(A184,[1]Other!$A$8:$I$86,8,FALSE),"")</f>
        <v>144044.812030075</v>
      </c>
      <c r="W184" s="29">
        <f t="shared" si="37"/>
        <v>0.93234958736215579</v>
      </c>
      <c r="Y184" s="7">
        <f t="shared" si="38"/>
        <v>5.3092E-3</v>
      </c>
      <c r="Z184" s="7">
        <f t="shared" si="39"/>
        <v>1.6547699999999999E-2</v>
      </c>
      <c r="AA184" s="7">
        <f t="shared" si="40"/>
        <v>7.6728999999999999E-3</v>
      </c>
      <c r="AB184" s="7">
        <f t="shared" si="41"/>
        <v>9.5502999999999994E-3</v>
      </c>
      <c r="AC184" s="7">
        <f t="shared" si="42"/>
        <v>1.4104800000000001E-2</v>
      </c>
    </row>
    <row r="185" spans="1:29" x14ac:dyDescent="0.3">
      <c r="A185" s="45" t="s">
        <v>189</v>
      </c>
      <c r="B185" s="36">
        <f>[1]White!D183</f>
        <v>856</v>
      </c>
      <c r="C185" s="37">
        <f>[1]White!H183</f>
        <v>118370.433918129</v>
      </c>
      <c r="D185" s="28" t="str">
        <f t="shared" si="30"/>
        <v/>
      </c>
      <c r="E185" s="4" t="str">
        <f>_xlfn.IFNA(VLOOKUP(A185,[1]AIAN!$A$8:$I$67,4,FALSE),"")</f>
        <v/>
      </c>
      <c r="F185" s="5" t="str">
        <f>_xlfn.IFNA(VLOOKUP(A185,[1]AIAN!$A$8:$I$67,8,FALSE),"")</f>
        <v/>
      </c>
      <c r="G185" s="29" t="str">
        <f t="shared" si="43"/>
        <v/>
      </c>
      <c r="H185" s="23">
        <f t="shared" si="31"/>
        <v>1.5228344160578028E-3</v>
      </c>
      <c r="I185" s="4">
        <f>_xlfn.IFNA(VLOOKUP(A185,[1]ANHPI!$A$8:$I$145,4,FALSE),"")</f>
        <v>94</v>
      </c>
      <c r="J185" s="5">
        <f>_xlfn.IFNA(VLOOKUP(A185,[1]ANHPI!$A$8:$I$145,8,FALSE),"")</f>
        <v>115925.62765957401</v>
      </c>
      <c r="K185" s="42">
        <f t="shared" si="44"/>
        <v>0.97934614094389527</v>
      </c>
      <c r="L185" s="28">
        <f t="shared" si="32"/>
        <v>8.990485069967618E-4</v>
      </c>
      <c r="M185" s="4">
        <f>_xlfn.IFNA(VLOOKUP(A185,[1]Black!$A$8:$I$211,4,FALSE),"")</f>
        <v>108</v>
      </c>
      <c r="N185" s="5">
        <f>_xlfn.IFNA(VLOOKUP(A185,[1]Black!$A$8:$I$211,8,FALSE),"")</f>
        <v>111481.027777778</v>
      </c>
      <c r="O185" s="42">
        <f t="shared" si="33"/>
        <v>0.94179791429069137</v>
      </c>
      <c r="P185" s="28">
        <f t="shared" si="34"/>
        <v>1.3192319631058489E-3</v>
      </c>
      <c r="Q185" s="4">
        <f>_xlfn.IFNA(VLOOKUP(A185,'[1]H-L'!$A$8:$I$163,4,FALSE),"")</f>
        <v>119</v>
      </c>
      <c r="R185" s="5">
        <f>_xlfn.IFNA(VLOOKUP(A185,'[1]H-L'!$A$8:$I$163,8,FALSE),"")</f>
        <v>104045.008403361</v>
      </c>
      <c r="S185" s="42">
        <f t="shared" si="35"/>
        <v>0.87897800962125239</v>
      </c>
      <c r="T185" s="28" t="str">
        <f t="shared" si="36"/>
        <v/>
      </c>
      <c r="U185" s="4" t="str">
        <f>_xlfn.IFNA(VLOOKUP(A185,[1]Other!$A$8:$I$86,4,FALSE),"")</f>
        <v/>
      </c>
      <c r="V185" s="5" t="str">
        <f>_xlfn.IFNA(VLOOKUP(A185,[1]Other!$A$8:$I$86,8,FALSE),"")</f>
        <v/>
      </c>
      <c r="W185" s="29" t="str">
        <f t="shared" si="37"/>
        <v/>
      </c>
      <c r="Y185" s="7" t="str">
        <f t="shared" si="38"/>
        <v/>
      </c>
      <c r="Z185" s="7">
        <f t="shared" si="39"/>
        <v>1.4913999999999999E-3</v>
      </c>
      <c r="AA185" s="7">
        <f t="shared" si="40"/>
        <v>8.4670000000000004E-4</v>
      </c>
      <c r="AB185" s="7">
        <f t="shared" si="41"/>
        <v>1.1596E-3</v>
      </c>
      <c r="AC185" s="7" t="str">
        <f t="shared" si="42"/>
        <v/>
      </c>
    </row>
    <row r="186" spans="1:29" x14ac:dyDescent="0.3">
      <c r="A186" s="45" t="s">
        <v>190</v>
      </c>
      <c r="B186" s="36">
        <f>[1]White!D184</f>
        <v>824</v>
      </c>
      <c r="C186" s="37">
        <f>[1]White!H184</f>
        <v>180785.72417982999</v>
      </c>
      <c r="D186" s="28" t="str">
        <f t="shared" si="30"/>
        <v/>
      </c>
      <c r="E186" s="4" t="str">
        <f>_xlfn.IFNA(VLOOKUP(A186,[1]AIAN!$A$8:$I$67,4,FALSE),"")</f>
        <v/>
      </c>
      <c r="F186" s="5" t="str">
        <f>_xlfn.IFNA(VLOOKUP(A186,[1]AIAN!$A$8:$I$67,8,FALSE),"")</f>
        <v/>
      </c>
      <c r="G186" s="29" t="str">
        <f t="shared" si="43"/>
        <v/>
      </c>
      <c r="H186" s="23" t="str">
        <f t="shared" si="31"/>
        <v/>
      </c>
      <c r="I186" s="4" t="str">
        <f>_xlfn.IFNA(VLOOKUP(A186,[1]ANHPI!$A$8:$I$145,4,FALSE),"")</f>
        <v/>
      </c>
      <c r="J186" s="5" t="str">
        <f>_xlfn.IFNA(VLOOKUP(A186,[1]ANHPI!$A$8:$I$145,8,FALSE),"")</f>
        <v/>
      </c>
      <c r="K186" s="42" t="str">
        <f t="shared" si="44"/>
        <v/>
      </c>
      <c r="L186" s="28">
        <f t="shared" si="32"/>
        <v>3.8292806779491702E-4</v>
      </c>
      <c r="M186" s="4">
        <f>_xlfn.IFNA(VLOOKUP(A186,[1]Black!$A$8:$I$211,4,FALSE),"")</f>
        <v>46</v>
      </c>
      <c r="N186" s="5">
        <f>_xlfn.IFNA(VLOOKUP(A186,[1]Black!$A$8:$I$211,8,FALSE),"")</f>
        <v>181530.73913043499</v>
      </c>
      <c r="O186" s="42">
        <f t="shared" si="33"/>
        <v>1.0041209833021103</v>
      </c>
      <c r="P186" s="28" t="str">
        <f t="shared" si="34"/>
        <v/>
      </c>
      <c r="Q186" s="4" t="str">
        <f>_xlfn.IFNA(VLOOKUP(A186,'[1]H-L'!$A$8:$I$163,4,FALSE),"")</f>
        <v/>
      </c>
      <c r="R186" s="5" t="str">
        <f>_xlfn.IFNA(VLOOKUP(A186,'[1]H-L'!$A$8:$I$163,8,FALSE),"")</f>
        <v/>
      </c>
      <c r="S186" s="42" t="str">
        <f t="shared" si="35"/>
        <v/>
      </c>
      <c r="T186" s="28" t="str">
        <f t="shared" si="36"/>
        <v/>
      </c>
      <c r="U186" s="4" t="str">
        <f>_xlfn.IFNA(VLOOKUP(A186,[1]Other!$A$8:$I$86,4,FALSE),"")</f>
        <v/>
      </c>
      <c r="V186" s="5" t="str">
        <f>_xlfn.IFNA(VLOOKUP(A186,[1]Other!$A$8:$I$86,8,FALSE),"")</f>
        <v/>
      </c>
      <c r="W186" s="29" t="str">
        <f t="shared" si="37"/>
        <v/>
      </c>
      <c r="Y186" s="7" t="str">
        <f t="shared" si="38"/>
        <v/>
      </c>
      <c r="Z186" s="7" t="str">
        <f t="shared" si="39"/>
        <v/>
      </c>
      <c r="AA186" s="7">
        <f t="shared" si="40"/>
        <v>3.8450000000000002E-4</v>
      </c>
      <c r="AB186" s="7" t="str">
        <f t="shared" si="41"/>
        <v/>
      </c>
      <c r="AC186" s="7" t="str">
        <f t="shared" si="42"/>
        <v/>
      </c>
    </row>
    <row r="187" spans="1:29" x14ac:dyDescent="0.3">
      <c r="A187" s="45" t="s">
        <v>191</v>
      </c>
      <c r="B187" s="36">
        <f>[1]White!D185</f>
        <v>681</v>
      </c>
      <c r="C187" s="37">
        <f>[1]White!H185</f>
        <v>88262.148311306999</v>
      </c>
      <c r="D187" s="28" t="str">
        <f t="shared" si="30"/>
        <v/>
      </c>
      <c r="E187" s="4" t="str">
        <f>_xlfn.IFNA(VLOOKUP(A187,[1]AIAN!$A$8:$I$67,4,FALSE),"")</f>
        <v/>
      </c>
      <c r="F187" s="5" t="str">
        <f>_xlfn.IFNA(VLOOKUP(A187,[1]AIAN!$A$8:$I$67,8,FALSE),"")</f>
        <v/>
      </c>
      <c r="G187" s="29" t="str">
        <f t="shared" si="43"/>
        <v/>
      </c>
      <c r="H187" s="23">
        <f t="shared" si="31"/>
        <v>1.1178252628509405E-3</v>
      </c>
      <c r="I187" s="4">
        <f>_xlfn.IFNA(VLOOKUP(A187,[1]ANHPI!$A$8:$I$145,4,FALSE),"")</f>
        <v>69</v>
      </c>
      <c r="J187" s="5">
        <f>_xlfn.IFNA(VLOOKUP(A187,[1]ANHPI!$A$8:$I$145,8,FALSE),"")</f>
        <v>92514.159420290001</v>
      </c>
      <c r="K187" s="42">
        <f t="shared" si="44"/>
        <v>1.0481747973546469</v>
      </c>
      <c r="L187" s="28">
        <f t="shared" si="32"/>
        <v>2.5056814870928266E-3</v>
      </c>
      <c r="M187" s="4">
        <f>_xlfn.IFNA(VLOOKUP(A187,[1]Black!$A$8:$I$211,4,FALSE),"")</f>
        <v>301</v>
      </c>
      <c r="N187" s="5">
        <f>_xlfn.IFNA(VLOOKUP(A187,[1]Black!$A$8:$I$211,8,FALSE),"")</f>
        <v>89939.276666667007</v>
      </c>
      <c r="O187" s="42">
        <f t="shared" si="33"/>
        <v>1.0190016715823034</v>
      </c>
      <c r="P187" s="28">
        <f t="shared" si="34"/>
        <v>1.4633497405880005E-3</v>
      </c>
      <c r="Q187" s="4">
        <f>_xlfn.IFNA(VLOOKUP(A187,'[1]H-L'!$A$8:$I$163,4,FALSE),"")</f>
        <v>132</v>
      </c>
      <c r="R187" s="5">
        <f>_xlfn.IFNA(VLOOKUP(A187,'[1]H-L'!$A$8:$I$163,8,FALSE),"")</f>
        <v>89606.303030302995</v>
      </c>
      <c r="S187" s="42">
        <f t="shared" si="35"/>
        <v>1.0152291185373719</v>
      </c>
      <c r="T187" s="28" t="str">
        <f t="shared" si="36"/>
        <v/>
      </c>
      <c r="U187" s="4" t="str">
        <f>_xlfn.IFNA(VLOOKUP(A187,[1]Other!$A$8:$I$86,4,FALSE),"")</f>
        <v/>
      </c>
      <c r="V187" s="5" t="str">
        <f>_xlfn.IFNA(VLOOKUP(A187,[1]Other!$A$8:$I$86,8,FALSE),"")</f>
        <v/>
      </c>
      <c r="W187" s="29" t="str">
        <f t="shared" si="37"/>
        <v/>
      </c>
      <c r="Y187" s="7" t="str">
        <f t="shared" si="38"/>
        <v/>
      </c>
      <c r="Z187" s="7">
        <f t="shared" si="39"/>
        <v>1.1716999999999999E-3</v>
      </c>
      <c r="AA187" s="7">
        <f t="shared" si="40"/>
        <v>2.5533000000000001E-3</v>
      </c>
      <c r="AB187" s="7">
        <f t="shared" si="41"/>
        <v>1.4855999999999999E-3</v>
      </c>
      <c r="AC187" s="7" t="str">
        <f t="shared" si="42"/>
        <v/>
      </c>
    </row>
    <row r="188" spans="1:29" x14ac:dyDescent="0.3">
      <c r="A188" s="45" t="s">
        <v>192</v>
      </c>
      <c r="B188" s="36">
        <f>[1]White!D186</f>
        <v>3681</v>
      </c>
      <c r="C188" s="37">
        <f>[1]White!H186</f>
        <v>54526.330616680003</v>
      </c>
      <c r="D188" s="28">
        <f t="shared" si="30"/>
        <v>7.8856061402586483E-3</v>
      </c>
      <c r="E188" s="4">
        <f>_xlfn.IFNA(VLOOKUP(A188,[1]AIAN!$A$8:$I$67,4,FALSE),"")</f>
        <v>75</v>
      </c>
      <c r="F188" s="5">
        <f>_xlfn.IFNA(VLOOKUP(A188,[1]AIAN!$A$8:$I$67,8,FALSE),"")</f>
        <v>53750.773333333003</v>
      </c>
      <c r="G188" s="29">
        <f t="shared" si="43"/>
        <v>0.98577646295696719</v>
      </c>
      <c r="H188" s="23">
        <f t="shared" si="31"/>
        <v>5.4595233852285062E-3</v>
      </c>
      <c r="I188" s="4">
        <f>_xlfn.IFNA(VLOOKUP(A188,[1]ANHPI!$A$8:$I$145,4,FALSE),"")</f>
        <v>337</v>
      </c>
      <c r="J188" s="5">
        <f>_xlfn.IFNA(VLOOKUP(A188,[1]ANHPI!$A$8:$I$145,8,FALSE),"")</f>
        <v>56379.519287834002</v>
      </c>
      <c r="K188" s="42">
        <f t="shared" si="44"/>
        <v>1.0339870416768353</v>
      </c>
      <c r="L188" s="28">
        <f t="shared" si="32"/>
        <v>1.8655256520182805E-2</v>
      </c>
      <c r="M188" s="4">
        <f>_xlfn.IFNA(VLOOKUP(A188,[1]Black!$A$8:$I$211,4,FALSE),"")</f>
        <v>2241</v>
      </c>
      <c r="N188" s="5">
        <f>_xlfn.IFNA(VLOOKUP(A188,[1]Black!$A$8:$I$211,8,FALSE),"")</f>
        <v>54494.583221776003</v>
      </c>
      <c r="O188" s="42">
        <f t="shared" si="33"/>
        <v>0.99941776029039653</v>
      </c>
      <c r="P188" s="28">
        <f t="shared" si="34"/>
        <v>1.8713139106913218E-2</v>
      </c>
      <c r="Q188" s="4">
        <f>_xlfn.IFNA(VLOOKUP(A188,'[1]H-L'!$A$8:$I$163,4,FALSE),"")</f>
        <v>1688</v>
      </c>
      <c r="R188" s="5">
        <f>_xlfn.IFNA(VLOOKUP(A188,'[1]H-L'!$A$8:$I$163,8,FALSE),"")</f>
        <v>53078.984004739003</v>
      </c>
      <c r="S188" s="42">
        <f t="shared" si="35"/>
        <v>0.9734560056476963</v>
      </c>
      <c r="T188" s="28">
        <f t="shared" si="36"/>
        <v>7.7916169026900984E-3</v>
      </c>
      <c r="U188" s="4">
        <f>_xlfn.IFNA(VLOOKUP(A188,[1]Other!$A$8:$I$86,4,FALSE),"")</f>
        <v>137</v>
      </c>
      <c r="V188" s="5">
        <f>_xlfn.IFNA(VLOOKUP(A188,[1]Other!$A$8:$I$86,8,FALSE),"")</f>
        <v>52021.007299270001</v>
      </c>
      <c r="W188" s="29">
        <f t="shared" si="37"/>
        <v>0.95405296323674482</v>
      </c>
      <c r="Y188" s="7">
        <f t="shared" si="38"/>
        <v>7.7733999999999998E-3</v>
      </c>
      <c r="Z188" s="7">
        <f t="shared" si="39"/>
        <v>5.6451000000000001E-3</v>
      </c>
      <c r="AA188" s="7">
        <f t="shared" si="40"/>
        <v>1.8644399999999998E-2</v>
      </c>
      <c r="AB188" s="7">
        <f t="shared" si="41"/>
        <v>1.8216400000000001E-2</v>
      </c>
      <c r="AC188" s="7">
        <f t="shared" si="42"/>
        <v>7.4336000000000003E-3</v>
      </c>
    </row>
    <row r="189" spans="1:29" ht="27" x14ac:dyDescent="0.3">
      <c r="A189" s="45" t="s">
        <v>193</v>
      </c>
      <c r="B189" s="36">
        <f>[1]White!D187</f>
        <v>457</v>
      </c>
      <c r="C189" s="37">
        <f>[1]White!H187</f>
        <v>57812.247264769998</v>
      </c>
      <c r="D189" s="28">
        <f t="shared" si="30"/>
        <v>2.9439596256965617E-3</v>
      </c>
      <c r="E189" s="4">
        <f>_xlfn.IFNA(VLOOKUP(A189,[1]AIAN!$A$8:$I$67,4,FALSE),"")</f>
        <v>28</v>
      </c>
      <c r="F189" s="5">
        <f>_xlfn.IFNA(VLOOKUP(A189,[1]AIAN!$A$8:$I$67,8,FALSE),"")</f>
        <v>54380.464285713999</v>
      </c>
      <c r="G189" s="29">
        <f t="shared" si="43"/>
        <v>0.9406391700474982</v>
      </c>
      <c r="H189" s="23" t="str">
        <f t="shared" si="31"/>
        <v/>
      </c>
      <c r="I189" s="4" t="str">
        <f>_xlfn.IFNA(VLOOKUP(A189,[1]ANHPI!$A$8:$I$145,4,FALSE),"")</f>
        <v/>
      </c>
      <c r="J189" s="5" t="str">
        <f>_xlfn.IFNA(VLOOKUP(A189,[1]ANHPI!$A$8:$I$145,8,FALSE),"")</f>
        <v/>
      </c>
      <c r="K189" s="42" t="str">
        <f t="shared" si="44"/>
        <v/>
      </c>
      <c r="L189" s="28">
        <f t="shared" si="32"/>
        <v>1.1071615873200862E-3</v>
      </c>
      <c r="M189" s="4">
        <f>_xlfn.IFNA(VLOOKUP(A189,[1]Black!$A$8:$I$211,4,FALSE),"")</f>
        <v>133</v>
      </c>
      <c r="N189" s="5">
        <f>_xlfn.IFNA(VLOOKUP(A189,[1]Black!$A$8:$I$211,8,FALSE),"")</f>
        <v>60710.984962406001</v>
      </c>
      <c r="O189" s="42">
        <f t="shared" si="33"/>
        <v>1.0501405469391336</v>
      </c>
      <c r="P189" s="28" t="str">
        <f t="shared" si="34"/>
        <v/>
      </c>
      <c r="Q189" s="4" t="str">
        <f>_xlfn.IFNA(VLOOKUP(A189,'[1]H-L'!$A$8:$I$163,4,FALSE),"")</f>
        <v/>
      </c>
      <c r="R189" s="5" t="str">
        <f>_xlfn.IFNA(VLOOKUP(A189,'[1]H-L'!$A$8:$I$163,8,FALSE),"")</f>
        <v/>
      </c>
      <c r="S189" s="42" t="str">
        <f t="shared" si="35"/>
        <v/>
      </c>
      <c r="T189" s="28" t="str">
        <f t="shared" si="36"/>
        <v/>
      </c>
      <c r="U189" s="4" t="str">
        <f>_xlfn.IFNA(VLOOKUP(A189,[1]Other!$A$8:$I$86,4,FALSE),"")</f>
        <v/>
      </c>
      <c r="V189" s="5" t="str">
        <f>_xlfn.IFNA(VLOOKUP(A189,[1]Other!$A$8:$I$86,8,FALSE),"")</f>
        <v/>
      </c>
      <c r="W189" s="29" t="str">
        <f t="shared" si="37"/>
        <v/>
      </c>
      <c r="Y189" s="7">
        <f t="shared" si="38"/>
        <v>2.7691999999999999E-3</v>
      </c>
      <c r="Z189" s="7" t="str">
        <f t="shared" si="39"/>
        <v/>
      </c>
      <c r="AA189" s="7">
        <f t="shared" si="40"/>
        <v>1.1627E-3</v>
      </c>
      <c r="AB189" s="7" t="str">
        <f t="shared" si="41"/>
        <v/>
      </c>
      <c r="AC189" s="7" t="str">
        <f t="shared" si="42"/>
        <v/>
      </c>
    </row>
    <row r="190" spans="1:29" x14ac:dyDescent="0.3">
      <c r="A190" s="45" t="s">
        <v>194</v>
      </c>
      <c r="B190" s="36">
        <f>[1]White!D188</f>
        <v>42</v>
      </c>
      <c r="C190" s="37">
        <f>[1]White!H188</f>
        <v>64652.333333333001</v>
      </c>
      <c r="D190" s="28" t="str">
        <f t="shared" si="30"/>
        <v/>
      </c>
      <c r="E190" s="4" t="str">
        <f>_xlfn.IFNA(VLOOKUP(A190,[1]AIAN!$A$8:$I$67,4,FALSE),"")</f>
        <v/>
      </c>
      <c r="F190" s="5" t="str">
        <f>_xlfn.IFNA(VLOOKUP(A190,[1]AIAN!$A$8:$I$67,8,FALSE),"")</f>
        <v/>
      </c>
      <c r="G190" s="29" t="str">
        <f t="shared" si="43"/>
        <v/>
      </c>
      <c r="H190" s="23" t="str">
        <f t="shared" si="31"/>
        <v/>
      </c>
      <c r="I190" s="4" t="str">
        <f>_xlfn.IFNA(VLOOKUP(A190,[1]ANHPI!$A$8:$I$145,4,FALSE),"")</f>
        <v/>
      </c>
      <c r="J190" s="5" t="str">
        <f>_xlfn.IFNA(VLOOKUP(A190,[1]ANHPI!$A$8:$I$145,8,FALSE),"")</f>
        <v/>
      </c>
      <c r="K190" s="42" t="str">
        <f t="shared" si="44"/>
        <v/>
      </c>
      <c r="L190" s="28" t="str">
        <f t="shared" si="32"/>
        <v/>
      </c>
      <c r="M190" s="4" t="str">
        <f>_xlfn.IFNA(VLOOKUP(A190,[1]Black!$A$8:$I$211,4,FALSE),"")</f>
        <v/>
      </c>
      <c r="N190" s="5" t="str">
        <f>_xlfn.IFNA(VLOOKUP(A190,[1]Black!$A$8:$I$211,8,FALSE),"")</f>
        <v/>
      </c>
      <c r="O190" s="42" t="str">
        <f t="shared" si="33"/>
        <v/>
      </c>
      <c r="P190" s="28" t="str">
        <f t="shared" si="34"/>
        <v/>
      </c>
      <c r="Q190" s="4" t="str">
        <f>_xlfn.IFNA(VLOOKUP(A190,'[1]H-L'!$A$8:$I$163,4,FALSE),"")</f>
        <v/>
      </c>
      <c r="R190" s="5" t="str">
        <f>_xlfn.IFNA(VLOOKUP(A190,'[1]H-L'!$A$8:$I$163,8,FALSE),"")</f>
        <v/>
      </c>
      <c r="S190" s="42" t="str">
        <f t="shared" si="35"/>
        <v/>
      </c>
      <c r="T190" s="28" t="str">
        <f t="shared" si="36"/>
        <v/>
      </c>
      <c r="U190" s="4" t="str">
        <f>_xlfn.IFNA(VLOOKUP(A190,[1]Other!$A$8:$I$86,4,FALSE),"")</f>
        <v/>
      </c>
      <c r="V190" s="5" t="str">
        <f>_xlfn.IFNA(VLOOKUP(A190,[1]Other!$A$8:$I$86,8,FALSE),"")</f>
        <v/>
      </c>
      <c r="W190" s="29" t="str">
        <f t="shared" si="37"/>
        <v/>
      </c>
      <c r="Y190" s="7" t="str">
        <f t="shared" si="38"/>
        <v/>
      </c>
      <c r="Z190" s="7" t="str">
        <f t="shared" si="39"/>
        <v/>
      </c>
      <c r="AA190" s="7" t="str">
        <f t="shared" si="40"/>
        <v/>
      </c>
      <c r="AB190" s="7" t="str">
        <f t="shared" si="41"/>
        <v/>
      </c>
      <c r="AC190" s="7" t="str">
        <f t="shared" si="42"/>
        <v/>
      </c>
    </row>
    <row r="191" spans="1:29" ht="27" x14ac:dyDescent="0.3">
      <c r="A191" s="45" t="s">
        <v>195</v>
      </c>
      <c r="B191" s="36">
        <f>[1]White!D189</f>
        <v>398</v>
      </c>
      <c r="C191" s="37">
        <f>[1]White!H189</f>
        <v>83072.597989949994</v>
      </c>
      <c r="D191" s="28" t="str">
        <f t="shared" si="30"/>
        <v/>
      </c>
      <c r="E191" s="4" t="str">
        <f>_xlfn.IFNA(VLOOKUP(A191,[1]AIAN!$A$8:$I$67,4,FALSE),"")</f>
        <v/>
      </c>
      <c r="F191" s="5" t="str">
        <f>_xlfn.IFNA(VLOOKUP(A191,[1]AIAN!$A$8:$I$67,8,FALSE),"")</f>
        <v/>
      </c>
      <c r="G191" s="29" t="str">
        <f t="shared" si="43"/>
        <v/>
      </c>
      <c r="H191" s="23">
        <f t="shared" si="31"/>
        <v>7.6141720802890141E-4</v>
      </c>
      <c r="I191" s="4">
        <f>_xlfn.IFNA(VLOOKUP(A191,[1]ANHPI!$A$8:$I$145,4,FALSE),"")</f>
        <v>47</v>
      </c>
      <c r="J191" s="5">
        <f>_xlfn.IFNA(VLOOKUP(A191,[1]ANHPI!$A$8:$I$145,8,FALSE),"")</f>
        <v>82136.744680850999</v>
      </c>
      <c r="K191" s="42">
        <f t="shared" si="44"/>
        <v>0.98873451256198563</v>
      </c>
      <c r="L191" s="28">
        <f t="shared" si="32"/>
        <v>9.4899564627435966E-4</v>
      </c>
      <c r="M191" s="4">
        <f>_xlfn.IFNA(VLOOKUP(A191,[1]Black!$A$8:$I$211,4,FALSE),"")</f>
        <v>114</v>
      </c>
      <c r="N191" s="5">
        <f>_xlfn.IFNA(VLOOKUP(A191,[1]Black!$A$8:$I$211,8,FALSE),"")</f>
        <v>78456.710526316005</v>
      </c>
      <c r="O191" s="42">
        <f t="shared" si="33"/>
        <v>0.94443549888505463</v>
      </c>
      <c r="P191" s="28">
        <f t="shared" si="34"/>
        <v>9.0905059642587907E-4</v>
      </c>
      <c r="Q191" s="4">
        <f>_xlfn.IFNA(VLOOKUP(A191,'[1]H-L'!$A$8:$I$163,4,FALSE),"")</f>
        <v>82</v>
      </c>
      <c r="R191" s="5">
        <f>_xlfn.IFNA(VLOOKUP(A191,'[1]H-L'!$A$8:$I$163,8,FALSE),"")</f>
        <v>81051.829268293004</v>
      </c>
      <c r="S191" s="42">
        <f t="shared" si="35"/>
        <v>0.97567466564725158</v>
      </c>
      <c r="T191" s="28" t="str">
        <f t="shared" si="36"/>
        <v/>
      </c>
      <c r="U191" s="4" t="str">
        <f>_xlfn.IFNA(VLOOKUP(A191,[1]Other!$A$8:$I$86,4,FALSE),"")</f>
        <v/>
      </c>
      <c r="V191" s="5" t="str">
        <f>_xlfn.IFNA(VLOOKUP(A191,[1]Other!$A$8:$I$86,8,FALSE),"")</f>
        <v/>
      </c>
      <c r="W191" s="29" t="str">
        <f t="shared" si="37"/>
        <v/>
      </c>
      <c r="Y191" s="7" t="str">
        <f t="shared" si="38"/>
        <v/>
      </c>
      <c r="Z191" s="7">
        <f t="shared" si="39"/>
        <v>7.5279999999999998E-4</v>
      </c>
      <c r="AA191" s="7">
        <f t="shared" si="40"/>
        <v>8.9630000000000005E-4</v>
      </c>
      <c r="AB191" s="7">
        <f t="shared" si="41"/>
        <v>8.8690000000000004E-4</v>
      </c>
      <c r="AC191" s="7" t="str">
        <f t="shared" si="42"/>
        <v/>
      </c>
    </row>
    <row r="192" spans="1:29" x14ac:dyDescent="0.3">
      <c r="A192" s="45" t="s">
        <v>196</v>
      </c>
      <c r="B192" s="36">
        <f>[1]White!D190</f>
        <v>436</v>
      </c>
      <c r="C192" s="37">
        <f>[1]White!H190</f>
        <v>55361.717889908003</v>
      </c>
      <c r="D192" s="28" t="str">
        <f t="shared" si="30"/>
        <v/>
      </c>
      <c r="E192" s="4" t="str">
        <f>_xlfn.IFNA(VLOOKUP(A192,[1]AIAN!$A$8:$I$67,4,FALSE),"")</f>
        <v/>
      </c>
      <c r="F192" s="5" t="str">
        <f>_xlfn.IFNA(VLOOKUP(A192,[1]AIAN!$A$8:$I$67,8,FALSE),"")</f>
        <v/>
      </c>
      <c r="G192" s="29" t="str">
        <f t="shared" si="43"/>
        <v/>
      </c>
      <c r="H192" s="23">
        <f t="shared" si="31"/>
        <v>1.0530237983378424E-3</v>
      </c>
      <c r="I192" s="4">
        <f>_xlfn.IFNA(VLOOKUP(A192,[1]ANHPI!$A$8:$I$145,4,FALSE),"")</f>
        <v>65</v>
      </c>
      <c r="J192" s="5">
        <f>_xlfn.IFNA(VLOOKUP(A192,[1]ANHPI!$A$8:$I$145,8,FALSE),"")</f>
        <v>56683.553846153998</v>
      </c>
      <c r="K192" s="42">
        <f t="shared" si="44"/>
        <v>1.0238763536723081</v>
      </c>
      <c r="L192" s="28">
        <f t="shared" si="32"/>
        <v>2.5556286263704246E-3</v>
      </c>
      <c r="M192" s="4">
        <f>_xlfn.IFNA(VLOOKUP(A192,[1]Black!$A$8:$I$211,4,FALSE),"")</f>
        <v>307</v>
      </c>
      <c r="N192" s="5">
        <f>_xlfn.IFNA(VLOOKUP(A192,[1]Black!$A$8:$I$211,8,FALSE),"")</f>
        <v>59640.442996742997</v>
      </c>
      <c r="O192" s="42">
        <f t="shared" si="33"/>
        <v>1.0772867112856512</v>
      </c>
      <c r="P192" s="28">
        <f t="shared" si="34"/>
        <v>1.7183273469025763E-3</v>
      </c>
      <c r="Q192" s="4">
        <f>_xlfn.IFNA(VLOOKUP(A192,'[1]H-L'!$A$8:$I$163,4,FALSE),"")</f>
        <v>155</v>
      </c>
      <c r="R192" s="5">
        <f>_xlfn.IFNA(VLOOKUP(A192,'[1]H-L'!$A$8:$I$163,8,FALSE),"")</f>
        <v>55658.212903225998</v>
      </c>
      <c r="S192" s="42">
        <f t="shared" si="35"/>
        <v>1.0053555963329679</v>
      </c>
      <c r="T192" s="28" t="str">
        <f t="shared" si="36"/>
        <v/>
      </c>
      <c r="U192" s="4" t="str">
        <f>_xlfn.IFNA(VLOOKUP(A192,[1]Other!$A$8:$I$86,4,FALSE),"")</f>
        <v/>
      </c>
      <c r="V192" s="5" t="str">
        <f>_xlfn.IFNA(VLOOKUP(A192,[1]Other!$A$8:$I$86,8,FALSE),"")</f>
        <v/>
      </c>
      <c r="W192" s="29" t="str">
        <f t="shared" si="37"/>
        <v/>
      </c>
      <c r="Y192" s="7" t="str">
        <f t="shared" si="38"/>
        <v/>
      </c>
      <c r="Z192" s="7">
        <f t="shared" si="39"/>
        <v>1.0782000000000001E-3</v>
      </c>
      <c r="AA192" s="7">
        <f t="shared" si="40"/>
        <v>2.7531000000000001E-3</v>
      </c>
      <c r="AB192" s="7">
        <f t="shared" si="41"/>
        <v>1.7275000000000001E-3</v>
      </c>
      <c r="AC192" s="7" t="str">
        <f t="shared" si="42"/>
        <v/>
      </c>
    </row>
    <row r="193" spans="1:29" x14ac:dyDescent="0.3">
      <c r="A193" s="45" t="s">
        <v>197</v>
      </c>
      <c r="B193" s="36">
        <f>[1]White!D191</f>
        <v>135</v>
      </c>
      <c r="C193" s="37">
        <f>[1]White!H191</f>
        <v>130523.725925926</v>
      </c>
      <c r="D193" s="28" t="str">
        <f t="shared" si="30"/>
        <v/>
      </c>
      <c r="E193" s="4" t="str">
        <f>_xlfn.IFNA(VLOOKUP(A193,[1]AIAN!$A$8:$I$67,4,FALSE),"")</f>
        <v/>
      </c>
      <c r="F193" s="5" t="str">
        <f>_xlfn.IFNA(VLOOKUP(A193,[1]AIAN!$A$8:$I$67,8,FALSE),"")</f>
        <v/>
      </c>
      <c r="G193" s="29" t="str">
        <f t="shared" si="43"/>
        <v/>
      </c>
      <c r="H193" s="23" t="str">
        <f t="shared" si="31"/>
        <v/>
      </c>
      <c r="I193" s="4" t="str">
        <f>_xlfn.IFNA(VLOOKUP(A193,[1]ANHPI!$A$8:$I$145,4,FALSE),"")</f>
        <v/>
      </c>
      <c r="J193" s="5" t="str">
        <f>_xlfn.IFNA(VLOOKUP(A193,[1]ANHPI!$A$8:$I$145,8,FALSE),"")</f>
        <v/>
      </c>
      <c r="K193" s="42" t="str">
        <f t="shared" si="44"/>
        <v/>
      </c>
      <c r="L193" s="28" t="str">
        <f t="shared" si="32"/>
        <v/>
      </c>
      <c r="M193" s="4" t="str">
        <f>_xlfn.IFNA(VLOOKUP(A193,[1]Black!$A$8:$I$211,4,FALSE),"")</f>
        <v/>
      </c>
      <c r="N193" s="5" t="str">
        <f>_xlfn.IFNA(VLOOKUP(A193,[1]Black!$A$8:$I$211,8,FALSE),"")</f>
        <v/>
      </c>
      <c r="O193" s="42" t="str">
        <f t="shared" si="33"/>
        <v/>
      </c>
      <c r="P193" s="28" t="str">
        <f t="shared" si="34"/>
        <v/>
      </c>
      <c r="Q193" s="4" t="str">
        <f>_xlfn.IFNA(VLOOKUP(A193,'[1]H-L'!$A$8:$I$163,4,FALSE),"")</f>
        <v/>
      </c>
      <c r="R193" s="5" t="str">
        <f>_xlfn.IFNA(VLOOKUP(A193,'[1]H-L'!$A$8:$I$163,8,FALSE),"")</f>
        <v/>
      </c>
      <c r="S193" s="42" t="str">
        <f t="shared" si="35"/>
        <v/>
      </c>
      <c r="T193" s="28" t="str">
        <f t="shared" si="36"/>
        <v/>
      </c>
      <c r="U193" s="4" t="str">
        <f>_xlfn.IFNA(VLOOKUP(A193,[1]Other!$A$8:$I$86,4,FALSE),"")</f>
        <v/>
      </c>
      <c r="V193" s="5" t="str">
        <f>_xlfn.IFNA(VLOOKUP(A193,[1]Other!$A$8:$I$86,8,FALSE),"")</f>
        <v/>
      </c>
      <c r="W193" s="29" t="str">
        <f t="shared" si="37"/>
        <v/>
      </c>
      <c r="Y193" s="7" t="str">
        <f t="shared" si="38"/>
        <v/>
      </c>
      <c r="Z193" s="7" t="str">
        <f t="shared" si="39"/>
        <v/>
      </c>
      <c r="AA193" s="7" t="str">
        <f t="shared" si="40"/>
        <v/>
      </c>
      <c r="AB193" s="7" t="str">
        <f t="shared" si="41"/>
        <v/>
      </c>
      <c r="AC193" s="7" t="str">
        <f t="shared" si="42"/>
        <v/>
      </c>
    </row>
    <row r="194" spans="1:29" ht="27" x14ac:dyDescent="0.3">
      <c r="A194" s="45" t="s">
        <v>198</v>
      </c>
      <c r="B194" s="36">
        <f>[1]White!D192</f>
        <v>265</v>
      </c>
      <c r="C194" s="37">
        <f>[1]White!H192</f>
        <v>98755.494339622994</v>
      </c>
      <c r="D194" s="28" t="str">
        <f t="shared" si="30"/>
        <v/>
      </c>
      <c r="E194" s="4" t="str">
        <f>_xlfn.IFNA(VLOOKUP(A194,[1]AIAN!$A$8:$I$67,4,FALSE),"")</f>
        <v/>
      </c>
      <c r="F194" s="5" t="str">
        <f>_xlfn.IFNA(VLOOKUP(A194,[1]AIAN!$A$8:$I$67,8,FALSE),"")</f>
        <v/>
      </c>
      <c r="G194" s="29" t="str">
        <f t="shared" si="43"/>
        <v/>
      </c>
      <c r="H194" s="23" t="str">
        <f t="shared" si="31"/>
        <v/>
      </c>
      <c r="I194" s="4" t="str">
        <f>_xlfn.IFNA(VLOOKUP(A194,[1]ANHPI!$A$8:$I$145,4,FALSE),"")</f>
        <v/>
      </c>
      <c r="J194" s="5" t="str">
        <f>_xlfn.IFNA(VLOOKUP(A194,[1]ANHPI!$A$8:$I$145,8,FALSE),"")</f>
        <v/>
      </c>
      <c r="K194" s="42" t="str">
        <f t="shared" si="44"/>
        <v/>
      </c>
      <c r="L194" s="28">
        <f t="shared" si="32"/>
        <v>7.0758447309930326E-4</v>
      </c>
      <c r="M194" s="4">
        <f>_xlfn.IFNA(VLOOKUP(A194,[1]Black!$A$8:$I$211,4,FALSE),"")</f>
        <v>85</v>
      </c>
      <c r="N194" s="5">
        <f>_xlfn.IFNA(VLOOKUP(A194,[1]Black!$A$8:$I$211,8,FALSE),"")</f>
        <v>88163.035294118003</v>
      </c>
      <c r="O194" s="42">
        <f t="shared" si="33"/>
        <v>0.89274055973962096</v>
      </c>
      <c r="P194" s="28" t="str">
        <f t="shared" si="34"/>
        <v/>
      </c>
      <c r="Q194" s="4" t="str">
        <f>_xlfn.IFNA(VLOOKUP(A194,'[1]H-L'!$A$8:$I$163,4,FALSE),"")</f>
        <v/>
      </c>
      <c r="R194" s="5" t="str">
        <f>_xlfn.IFNA(VLOOKUP(A194,'[1]H-L'!$A$8:$I$163,8,FALSE),"")</f>
        <v/>
      </c>
      <c r="S194" s="42" t="str">
        <f t="shared" si="35"/>
        <v/>
      </c>
      <c r="T194" s="28" t="str">
        <f t="shared" si="36"/>
        <v/>
      </c>
      <c r="U194" s="4" t="str">
        <f>_xlfn.IFNA(VLOOKUP(A194,[1]Other!$A$8:$I$86,4,FALSE),"")</f>
        <v/>
      </c>
      <c r="V194" s="5" t="str">
        <f>_xlfn.IFNA(VLOOKUP(A194,[1]Other!$A$8:$I$86,8,FALSE),"")</f>
        <v/>
      </c>
      <c r="W194" s="29" t="str">
        <f t="shared" si="37"/>
        <v/>
      </c>
      <c r="Y194" s="7" t="str">
        <f t="shared" si="38"/>
        <v/>
      </c>
      <c r="Z194" s="7" t="str">
        <f t="shared" si="39"/>
        <v/>
      </c>
      <c r="AA194" s="7">
        <f t="shared" si="40"/>
        <v>6.3170000000000001E-4</v>
      </c>
      <c r="AB194" s="7" t="str">
        <f t="shared" si="41"/>
        <v/>
      </c>
      <c r="AC194" s="7" t="str">
        <f t="shared" si="42"/>
        <v/>
      </c>
    </row>
    <row r="195" spans="1:29" ht="27" x14ac:dyDescent="0.3">
      <c r="A195" s="45" t="s">
        <v>199</v>
      </c>
      <c r="B195" s="36">
        <f>[1]White!D193</f>
        <v>67</v>
      </c>
      <c r="C195" s="37">
        <f>[1]White!H193</f>
        <v>76926.373134327994</v>
      </c>
      <c r="D195" s="28" t="str">
        <f t="shared" si="30"/>
        <v/>
      </c>
      <c r="E195" s="4" t="str">
        <f>_xlfn.IFNA(VLOOKUP(A195,[1]AIAN!$A$8:$I$67,4,FALSE),"")</f>
        <v/>
      </c>
      <c r="F195" s="5" t="str">
        <f>_xlfn.IFNA(VLOOKUP(A195,[1]AIAN!$A$8:$I$67,8,FALSE),"")</f>
        <v/>
      </c>
      <c r="G195" s="29" t="str">
        <f t="shared" si="43"/>
        <v/>
      </c>
      <c r="H195" s="23" t="str">
        <f t="shared" si="31"/>
        <v/>
      </c>
      <c r="I195" s="4" t="str">
        <f>_xlfn.IFNA(VLOOKUP(A195,[1]ANHPI!$A$8:$I$145,4,FALSE),"")</f>
        <v/>
      </c>
      <c r="J195" s="5" t="str">
        <f>_xlfn.IFNA(VLOOKUP(A195,[1]ANHPI!$A$8:$I$145,8,FALSE),"")</f>
        <v/>
      </c>
      <c r="K195" s="42" t="str">
        <f t="shared" si="44"/>
        <v/>
      </c>
      <c r="L195" s="28">
        <f t="shared" si="32"/>
        <v>3.3298092851731916E-4</v>
      </c>
      <c r="M195" s="4">
        <f>_xlfn.IFNA(VLOOKUP(A195,[1]Black!$A$8:$I$211,4,FALSE),"")</f>
        <v>40</v>
      </c>
      <c r="N195" s="5">
        <f>_xlfn.IFNA(VLOOKUP(A195,[1]Black!$A$8:$I$211,8,FALSE),"")</f>
        <v>72712.600000000006</v>
      </c>
      <c r="O195" s="42">
        <f t="shared" si="33"/>
        <v>0.94522329647636005</v>
      </c>
      <c r="P195" s="28" t="str">
        <f t="shared" si="34"/>
        <v/>
      </c>
      <c r="Q195" s="4" t="str">
        <f>_xlfn.IFNA(VLOOKUP(A195,'[1]H-L'!$A$8:$I$163,4,FALSE),"")</f>
        <v/>
      </c>
      <c r="R195" s="5" t="str">
        <f>_xlfn.IFNA(VLOOKUP(A195,'[1]H-L'!$A$8:$I$163,8,FALSE),"")</f>
        <v/>
      </c>
      <c r="S195" s="42" t="str">
        <f t="shared" si="35"/>
        <v/>
      </c>
      <c r="T195" s="28" t="str">
        <f t="shared" si="36"/>
        <v/>
      </c>
      <c r="U195" s="4" t="str">
        <f>_xlfn.IFNA(VLOOKUP(A195,[1]Other!$A$8:$I$86,4,FALSE),"")</f>
        <v/>
      </c>
      <c r="V195" s="5" t="str">
        <f>_xlfn.IFNA(VLOOKUP(A195,[1]Other!$A$8:$I$86,8,FALSE),"")</f>
        <v/>
      </c>
      <c r="W195" s="29" t="str">
        <f t="shared" si="37"/>
        <v/>
      </c>
      <c r="Y195" s="7" t="str">
        <f t="shared" si="38"/>
        <v/>
      </c>
      <c r="Z195" s="7" t="str">
        <f t="shared" si="39"/>
        <v/>
      </c>
      <c r="AA195" s="7">
        <f t="shared" si="40"/>
        <v>3.1470000000000001E-4</v>
      </c>
      <c r="AB195" s="7" t="str">
        <f t="shared" si="41"/>
        <v/>
      </c>
      <c r="AC195" s="7" t="str">
        <f t="shared" si="42"/>
        <v/>
      </c>
    </row>
    <row r="196" spans="1:29" ht="27" x14ac:dyDescent="0.3">
      <c r="A196" s="45" t="s">
        <v>200</v>
      </c>
      <c r="B196" s="36">
        <f>[1]White!D194</f>
        <v>4289</v>
      </c>
      <c r="C196" s="37">
        <f>[1]White!H194</f>
        <v>78674.861441568006</v>
      </c>
      <c r="D196" s="28">
        <f t="shared" si="30"/>
        <v>1.3247818315634529E-2</v>
      </c>
      <c r="E196" s="4">
        <f>_xlfn.IFNA(VLOOKUP(A196,[1]AIAN!$A$8:$I$67,4,FALSE),"")</f>
        <v>126</v>
      </c>
      <c r="F196" s="5">
        <f>_xlfn.IFNA(VLOOKUP(A196,[1]AIAN!$A$8:$I$67,8,FALSE),"")</f>
        <v>74085.222222222001</v>
      </c>
      <c r="G196" s="29">
        <f t="shared" si="43"/>
        <v>0.94166320556211291</v>
      </c>
      <c r="H196" s="23">
        <f t="shared" si="31"/>
        <v>5.3947219207154083E-3</v>
      </c>
      <c r="I196" s="4">
        <f>_xlfn.IFNA(VLOOKUP(A196,[1]ANHPI!$A$8:$I$145,4,FALSE),"")</f>
        <v>333</v>
      </c>
      <c r="J196" s="5">
        <f>_xlfn.IFNA(VLOOKUP(A196,[1]ANHPI!$A$8:$I$145,8,FALSE),"")</f>
        <v>76332.690690691001</v>
      </c>
      <c r="K196" s="42">
        <f t="shared" si="44"/>
        <v>0.9702297441906963</v>
      </c>
      <c r="L196" s="28">
        <f t="shared" si="32"/>
        <v>1.3219342862137572E-2</v>
      </c>
      <c r="M196" s="4">
        <f>_xlfn.IFNA(VLOOKUP(A196,[1]Black!$A$8:$I$211,4,FALSE),"")</f>
        <v>1588</v>
      </c>
      <c r="N196" s="5">
        <f>_xlfn.IFNA(VLOOKUP(A196,[1]Black!$A$8:$I$211,8,FALSE),"")</f>
        <v>74527.605296342997</v>
      </c>
      <c r="O196" s="42">
        <f t="shared" si="33"/>
        <v>0.94728613347091584</v>
      </c>
      <c r="P196" s="28">
        <f t="shared" si="34"/>
        <v>6.0196887056006383E-3</v>
      </c>
      <c r="Q196" s="4">
        <f>_xlfn.IFNA(VLOOKUP(A196,'[1]H-L'!$A$8:$I$163,4,FALSE),"")</f>
        <v>543</v>
      </c>
      <c r="R196" s="5">
        <f>_xlfn.IFNA(VLOOKUP(A196,'[1]H-L'!$A$8:$I$163,8,FALSE),"")</f>
        <v>76787.191881919003</v>
      </c>
      <c r="S196" s="42">
        <f t="shared" si="35"/>
        <v>0.97600669991581768</v>
      </c>
      <c r="T196" s="28">
        <f t="shared" si="36"/>
        <v>9.4409372689529657E-3</v>
      </c>
      <c r="U196" s="4">
        <f>_xlfn.IFNA(VLOOKUP(A196,[1]Other!$A$8:$I$86,4,FALSE),"")</f>
        <v>166</v>
      </c>
      <c r="V196" s="5">
        <f>_xlfn.IFNA(VLOOKUP(A196,[1]Other!$A$8:$I$86,8,FALSE),"")</f>
        <v>76086.186746987994</v>
      </c>
      <c r="W196" s="29">
        <f t="shared" si="37"/>
        <v>0.9670965458705939</v>
      </c>
      <c r="Y196" s="7">
        <f t="shared" si="38"/>
        <v>1.2475E-2</v>
      </c>
      <c r="Z196" s="7">
        <f t="shared" si="39"/>
        <v>5.2341000000000002E-3</v>
      </c>
      <c r="AA196" s="7">
        <f t="shared" si="40"/>
        <v>1.2522500000000001E-2</v>
      </c>
      <c r="AB196" s="7">
        <f t="shared" si="41"/>
        <v>5.8753E-3</v>
      </c>
      <c r="AC196" s="7">
        <f t="shared" si="42"/>
        <v>9.1302999999999992E-3</v>
      </c>
    </row>
    <row r="197" spans="1:29" ht="27" x14ac:dyDescent="0.3">
      <c r="A197" s="45" t="s">
        <v>201</v>
      </c>
      <c r="B197" s="36">
        <f>[1]White!D195</f>
        <v>210</v>
      </c>
      <c r="C197" s="37">
        <f>[1]White!H195</f>
        <v>50590.385714286</v>
      </c>
      <c r="D197" s="28" t="str">
        <f t="shared" si="30"/>
        <v/>
      </c>
      <c r="E197" s="4" t="str">
        <f>_xlfn.IFNA(VLOOKUP(A197,[1]AIAN!$A$8:$I$67,4,FALSE),"")</f>
        <v/>
      </c>
      <c r="F197" s="5" t="str">
        <f>_xlfn.IFNA(VLOOKUP(A197,[1]AIAN!$A$8:$I$67,8,FALSE),"")</f>
        <v/>
      </c>
      <c r="G197" s="29" t="str">
        <f t="shared" si="43"/>
        <v/>
      </c>
      <c r="H197" s="23" t="str">
        <f t="shared" si="31"/>
        <v/>
      </c>
      <c r="I197" s="4" t="str">
        <f>_xlfn.IFNA(VLOOKUP(A197,[1]ANHPI!$A$8:$I$145,4,FALSE),"")</f>
        <v/>
      </c>
      <c r="J197" s="5" t="str">
        <f>_xlfn.IFNA(VLOOKUP(A197,[1]ANHPI!$A$8:$I$145,8,FALSE),"")</f>
        <v/>
      </c>
      <c r="K197" s="42" t="str">
        <f t="shared" si="44"/>
        <v/>
      </c>
      <c r="L197" s="28">
        <f t="shared" si="32"/>
        <v>1.9729120014651161E-3</v>
      </c>
      <c r="M197" s="4">
        <f>_xlfn.IFNA(VLOOKUP(A197,[1]Black!$A$8:$I$211,4,FALSE),"")</f>
        <v>237</v>
      </c>
      <c r="N197" s="5">
        <f>_xlfn.IFNA(VLOOKUP(A197,[1]Black!$A$8:$I$211,8,FALSE),"")</f>
        <v>52730.677966101997</v>
      </c>
      <c r="O197" s="42">
        <f t="shared" si="33"/>
        <v>1.0423063042828631</v>
      </c>
      <c r="P197" s="28">
        <f t="shared" si="34"/>
        <v>4.9886922974590924E-4</v>
      </c>
      <c r="Q197" s="4">
        <f>_xlfn.IFNA(VLOOKUP(A197,'[1]H-L'!$A$8:$I$163,4,FALSE),"")</f>
        <v>45</v>
      </c>
      <c r="R197" s="5">
        <f>_xlfn.IFNA(VLOOKUP(A197,'[1]H-L'!$A$8:$I$163,8,FALSE),"")</f>
        <v>52546.155555555997</v>
      </c>
      <c r="S197" s="42">
        <f t="shared" si="35"/>
        <v>1.0386589233044277</v>
      </c>
      <c r="T197" s="28" t="str">
        <f t="shared" si="36"/>
        <v/>
      </c>
      <c r="U197" s="4" t="str">
        <f>_xlfn.IFNA(VLOOKUP(A197,[1]Other!$A$8:$I$86,4,FALSE),"")</f>
        <v/>
      </c>
      <c r="V197" s="5" t="str">
        <f>_xlfn.IFNA(VLOOKUP(A197,[1]Other!$A$8:$I$86,8,FALSE),"")</f>
        <v/>
      </c>
      <c r="W197" s="29" t="str">
        <f t="shared" si="37"/>
        <v/>
      </c>
      <c r="Y197" s="7" t="str">
        <f t="shared" si="38"/>
        <v/>
      </c>
      <c r="Z197" s="7" t="str">
        <f t="shared" si="39"/>
        <v/>
      </c>
      <c r="AA197" s="7">
        <f t="shared" si="40"/>
        <v>2.0563999999999999E-3</v>
      </c>
      <c r="AB197" s="7">
        <f t="shared" si="41"/>
        <v>5.1820000000000002E-4</v>
      </c>
      <c r="AC197" s="7" t="str">
        <f t="shared" si="42"/>
        <v/>
      </c>
    </row>
    <row r="198" spans="1:29" ht="27" x14ac:dyDescent="0.3">
      <c r="A198" s="45" t="s">
        <v>202</v>
      </c>
      <c r="B198" s="36">
        <f>[1]White!D196</f>
        <v>919</v>
      </c>
      <c r="C198" s="37">
        <f>[1]White!H196</f>
        <v>105894.946681175</v>
      </c>
      <c r="D198" s="28" t="str">
        <f t="shared" si="30"/>
        <v/>
      </c>
      <c r="E198" s="4" t="str">
        <f>_xlfn.IFNA(VLOOKUP(A198,[1]AIAN!$A$8:$I$67,4,FALSE),"")</f>
        <v/>
      </c>
      <c r="F198" s="5" t="str">
        <f>_xlfn.IFNA(VLOOKUP(A198,[1]AIAN!$A$8:$I$67,8,FALSE),"")</f>
        <v/>
      </c>
      <c r="G198" s="29" t="str">
        <f t="shared" si="43"/>
        <v/>
      </c>
      <c r="H198" s="23">
        <f t="shared" si="31"/>
        <v>2.6082589466521942E-3</v>
      </c>
      <c r="I198" s="4">
        <f>_xlfn.IFNA(VLOOKUP(A198,[1]ANHPI!$A$8:$I$145,4,FALSE),"")</f>
        <v>161</v>
      </c>
      <c r="J198" s="5">
        <f>_xlfn.IFNA(VLOOKUP(A198,[1]ANHPI!$A$8:$I$145,8,FALSE),"")</f>
        <v>109492.055900621</v>
      </c>
      <c r="K198" s="42">
        <f t="shared" si="44"/>
        <v>1.0339686579216669</v>
      </c>
      <c r="L198" s="28">
        <f t="shared" si="32"/>
        <v>1.7647989211417917E-3</v>
      </c>
      <c r="M198" s="4">
        <f>_xlfn.IFNA(VLOOKUP(A198,[1]Black!$A$8:$I$211,4,FALSE),"")</f>
        <v>212</v>
      </c>
      <c r="N198" s="5">
        <f>_xlfn.IFNA(VLOOKUP(A198,[1]Black!$A$8:$I$211,8,FALSE),"")</f>
        <v>101333.745283019</v>
      </c>
      <c r="O198" s="42">
        <f t="shared" si="33"/>
        <v>0.95692710992254693</v>
      </c>
      <c r="P198" s="28">
        <f t="shared" si="34"/>
        <v>1.1418562369739701E-3</v>
      </c>
      <c r="Q198" s="4">
        <f>_xlfn.IFNA(VLOOKUP(A198,'[1]H-L'!$A$8:$I$163,4,FALSE),"")</f>
        <v>103</v>
      </c>
      <c r="R198" s="5">
        <f>_xlfn.IFNA(VLOOKUP(A198,'[1]H-L'!$A$8:$I$163,8,FALSE),"")</f>
        <v>97453.514563107005</v>
      </c>
      <c r="S198" s="42">
        <f t="shared" si="35"/>
        <v>0.92028484471989791</v>
      </c>
      <c r="T198" s="28" t="str">
        <f t="shared" si="36"/>
        <v/>
      </c>
      <c r="U198" s="4" t="str">
        <f>_xlfn.IFNA(VLOOKUP(A198,[1]Other!$A$8:$I$86,4,FALSE),"")</f>
        <v/>
      </c>
      <c r="V198" s="5" t="str">
        <f>_xlfn.IFNA(VLOOKUP(A198,[1]Other!$A$8:$I$86,8,FALSE),"")</f>
        <v/>
      </c>
      <c r="W198" s="29" t="str">
        <f t="shared" si="37"/>
        <v/>
      </c>
      <c r="Y198" s="7" t="str">
        <f t="shared" si="38"/>
        <v/>
      </c>
      <c r="Z198" s="7">
        <f t="shared" si="39"/>
        <v>2.6968999999999999E-3</v>
      </c>
      <c r="AA198" s="7">
        <f t="shared" si="40"/>
        <v>1.6888000000000001E-3</v>
      </c>
      <c r="AB198" s="7">
        <f t="shared" si="41"/>
        <v>1.0508E-3</v>
      </c>
      <c r="AC198" s="7" t="str">
        <f t="shared" si="42"/>
        <v/>
      </c>
    </row>
    <row r="199" spans="1:29" x14ac:dyDescent="0.3">
      <c r="A199" s="45" t="s">
        <v>203</v>
      </c>
      <c r="B199" s="36">
        <f>[1]White!D197</f>
        <v>28</v>
      </c>
      <c r="C199" s="37">
        <f>[1]White!H197</f>
        <v>91782.571428570998</v>
      </c>
      <c r="D199" s="28" t="str">
        <f t="shared" si="30"/>
        <v/>
      </c>
      <c r="E199" s="4" t="str">
        <f>_xlfn.IFNA(VLOOKUP(A199,[1]AIAN!$A$8:$I$67,4,FALSE),"")</f>
        <v/>
      </c>
      <c r="F199" s="5" t="str">
        <f>_xlfn.IFNA(VLOOKUP(A199,[1]AIAN!$A$8:$I$67,8,FALSE),"")</f>
        <v/>
      </c>
      <c r="G199" s="29" t="str">
        <f t="shared" si="43"/>
        <v/>
      </c>
      <c r="H199" s="23" t="str">
        <f t="shared" si="31"/>
        <v/>
      </c>
      <c r="I199" s="4" t="str">
        <f>_xlfn.IFNA(VLOOKUP(A199,[1]ANHPI!$A$8:$I$145,4,FALSE),"")</f>
        <v/>
      </c>
      <c r="J199" s="5" t="str">
        <f>_xlfn.IFNA(VLOOKUP(A199,[1]ANHPI!$A$8:$I$145,8,FALSE),"")</f>
        <v/>
      </c>
      <c r="K199" s="42" t="str">
        <f t="shared" si="44"/>
        <v/>
      </c>
      <c r="L199" s="28" t="str">
        <f t="shared" si="32"/>
        <v/>
      </c>
      <c r="M199" s="4" t="str">
        <f>_xlfn.IFNA(VLOOKUP(A199,[1]Black!$A$8:$I$211,4,FALSE),"")</f>
        <v/>
      </c>
      <c r="N199" s="5" t="str">
        <f>_xlfn.IFNA(VLOOKUP(A199,[1]Black!$A$8:$I$211,8,FALSE),"")</f>
        <v/>
      </c>
      <c r="O199" s="42" t="str">
        <f t="shared" si="33"/>
        <v/>
      </c>
      <c r="P199" s="28" t="str">
        <f t="shared" si="34"/>
        <v/>
      </c>
      <c r="Q199" s="4" t="str">
        <f>_xlfn.IFNA(VLOOKUP(A199,'[1]H-L'!$A$8:$I$163,4,FALSE),"")</f>
        <v/>
      </c>
      <c r="R199" s="5" t="str">
        <f>_xlfn.IFNA(VLOOKUP(A199,'[1]H-L'!$A$8:$I$163,8,FALSE),"")</f>
        <v/>
      </c>
      <c r="S199" s="42" t="str">
        <f t="shared" si="35"/>
        <v/>
      </c>
      <c r="T199" s="28" t="str">
        <f t="shared" si="36"/>
        <v/>
      </c>
      <c r="U199" s="4" t="str">
        <f>_xlfn.IFNA(VLOOKUP(A199,[1]Other!$A$8:$I$86,4,FALSE),"")</f>
        <v/>
      </c>
      <c r="V199" s="5" t="str">
        <f>_xlfn.IFNA(VLOOKUP(A199,[1]Other!$A$8:$I$86,8,FALSE),"")</f>
        <v/>
      </c>
      <c r="W199" s="29" t="str">
        <f t="shared" si="37"/>
        <v/>
      </c>
      <c r="Y199" s="7" t="str">
        <f t="shared" si="38"/>
        <v/>
      </c>
      <c r="Z199" s="7" t="str">
        <f t="shared" si="39"/>
        <v/>
      </c>
      <c r="AA199" s="7" t="str">
        <f t="shared" si="40"/>
        <v/>
      </c>
      <c r="AB199" s="7" t="str">
        <f t="shared" si="41"/>
        <v/>
      </c>
      <c r="AC199" s="7" t="str">
        <f t="shared" si="42"/>
        <v/>
      </c>
    </row>
    <row r="200" spans="1:29" x14ac:dyDescent="0.3">
      <c r="A200" s="45" t="s">
        <v>204</v>
      </c>
      <c r="B200" s="36">
        <f>[1]White!D198</f>
        <v>189</v>
      </c>
      <c r="C200" s="37">
        <f>[1]White!H198</f>
        <v>86534.116402115993</v>
      </c>
      <c r="D200" s="28" t="str">
        <f t="shared" si="30"/>
        <v/>
      </c>
      <c r="E200" s="4" t="str">
        <f>_xlfn.IFNA(VLOOKUP(A200,[1]AIAN!$A$8:$I$67,4,FALSE),"")</f>
        <v/>
      </c>
      <c r="F200" s="5" t="str">
        <f>_xlfn.IFNA(VLOOKUP(A200,[1]AIAN!$A$8:$I$67,8,FALSE),"")</f>
        <v/>
      </c>
      <c r="G200" s="29" t="str">
        <f t="shared" si="43"/>
        <v/>
      </c>
      <c r="H200" s="23" t="str">
        <f t="shared" si="31"/>
        <v/>
      </c>
      <c r="I200" s="4" t="str">
        <f>_xlfn.IFNA(VLOOKUP(A200,[1]ANHPI!$A$8:$I$145,4,FALSE),"")</f>
        <v/>
      </c>
      <c r="J200" s="5" t="str">
        <f>_xlfn.IFNA(VLOOKUP(A200,[1]ANHPI!$A$8:$I$145,8,FALSE),"")</f>
        <v/>
      </c>
      <c r="K200" s="42" t="str">
        <f t="shared" si="44"/>
        <v/>
      </c>
      <c r="L200" s="28" t="str">
        <f t="shared" si="32"/>
        <v/>
      </c>
      <c r="M200" s="4" t="str">
        <f>_xlfn.IFNA(VLOOKUP(A200,[1]Black!$A$8:$I$211,4,FALSE),"")</f>
        <v/>
      </c>
      <c r="N200" s="5" t="str">
        <f>_xlfn.IFNA(VLOOKUP(A200,[1]Black!$A$8:$I$211,8,FALSE),"")</f>
        <v/>
      </c>
      <c r="O200" s="42" t="str">
        <f t="shared" si="33"/>
        <v/>
      </c>
      <c r="P200" s="28" t="str">
        <f t="shared" si="34"/>
        <v/>
      </c>
      <c r="Q200" s="4" t="str">
        <f>_xlfn.IFNA(VLOOKUP(A200,'[1]H-L'!$A$8:$I$163,4,FALSE),"")</f>
        <v/>
      </c>
      <c r="R200" s="5" t="str">
        <f>_xlfn.IFNA(VLOOKUP(A200,'[1]H-L'!$A$8:$I$163,8,FALSE),"")</f>
        <v/>
      </c>
      <c r="S200" s="42" t="str">
        <f t="shared" si="35"/>
        <v/>
      </c>
      <c r="T200" s="28" t="str">
        <f t="shared" si="36"/>
        <v/>
      </c>
      <c r="U200" s="4" t="str">
        <f>_xlfn.IFNA(VLOOKUP(A200,[1]Other!$A$8:$I$86,4,FALSE),"")</f>
        <v/>
      </c>
      <c r="V200" s="5" t="str">
        <f>_xlfn.IFNA(VLOOKUP(A200,[1]Other!$A$8:$I$86,8,FALSE),"")</f>
        <v/>
      </c>
      <c r="W200" s="29" t="str">
        <f t="shared" si="37"/>
        <v/>
      </c>
      <c r="Y200" s="7" t="str">
        <f t="shared" si="38"/>
        <v/>
      </c>
      <c r="Z200" s="7" t="str">
        <f t="shared" si="39"/>
        <v/>
      </c>
      <c r="AA200" s="7" t="str">
        <f t="shared" si="40"/>
        <v/>
      </c>
      <c r="AB200" s="7" t="str">
        <f t="shared" si="41"/>
        <v/>
      </c>
      <c r="AC200" s="7" t="str">
        <f t="shared" si="42"/>
        <v/>
      </c>
    </row>
    <row r="201" spans="1:29" x14ac:dyDescent="0.3">
      <c r="A201" s="45" t="s">
        <v>205</v>
      </c>
      <c r="B201" s="36">
        <f>[1]White!D199</f>
        <v>212</v>
      </c>
      <c r="C201" s="37">
        <f>[1]White!H199</f>
        <v>104744.731132075</v>
      </c>
      <c r="D201" s="28" t="str">
        <f t="shared" si="30"/>
        <v/>
      </c>
      <c r="E201" s="4" t="str">
        <f>_xlfn.IFNA(VLOOKUP(A201,[1]AIAN!$A$8:$I$67,4,FALSE),"")</f>
        <v/>
      </c>
      <c r="F201" s="5" t="str">
        <f>_xlfn.IFNA(VLOOKUP(A201,[1]AIAN!$A$8:$I$67,8,FALSE),"")</f>
        <v/>
      </c>
      <c r="G201" s="29" t="str">
        <f t="shared" si="43"/>
        <v/>
      </c>
      <c r="H201" s="23" t="str">
        <f t="shared" si="31"/>
        <v/>
      </c>
      <c r="I201" s="4" t="str">
        <f>_xlfn.IFNA(VLOOKUP(A201,[1]ANHPI!$A$8:$I$145,4,FALSE),"")</f>
        <v/>
      </c>
      <c r="J201" s="5" t="str">
        <f>_xlfn.IFNA(VLOOKUP(A201,[1]ANHPI!$A$8:$I$145,8,FALSE),"")</f>
        <v/>
      </c>
      <c r="K201" s="42" t="str">
        <f t="shared" si="44"/>
        <v/>
      </c>
      <c r="L201" s="28" t="str">
        <f t="shared" si="32"/>
        <v/>
      </c>
      <c r="M201" s="4" t="str">
        <f>_xlfn.IFNA(VLOOKUP(A201,[1]Black!$A$8:$I$211,4,FALSE),"")</f>
        <v/>
      </c>
      <c r="N201" s="5" t="str">
        <f>_xlfn.IFNA(VLOOKUP(A201,[1]Black!$A$8:$I$211,8,FALSE),"")</f>
        <v/>
      </c>
      <c r="O201" s="42" t="str">
        <f t="shared" si="33"/>
        <v/>
      </c>
      <c r="P201" s="28" t="str">
        <f t="shared" si="34"/>
        <v/>
      </c>
      <c r="Q201" s="4" t="str">
        <f>_xlfn.IFNA(VLOOKUP(A201,'[1]H-L'!$A$8:$I$163,4,FALSE),"")</f>
        <v/>
      </c>
      <c r="R201" s="5" t="str">
        <f>_xlfn.IFNA(VLOOKUP(A201,'[1]H-L'!$A$8:$I$163,8,FALSE),"")</f>
        <v/>
      </c>
      <c r="S201" s="42" t="str">
        <f t="shared" si="35"/>
        <v/>
      </c>
      <c r="T201" s="28" t="str">
        <f t="shared" si="36"/>
        <v/>
      </c>
      <c r="U201" s="4" t="str">
        <f>_xlfn.IFNA(VLOOKUP(A201,[1]Other!$A$8:$I$86,4,FALSE),"")</f>
        <v/>
      </c>
      <c r="V201" s="5" t="str">
        <f>_xlfn.IFNA(VLOOKUP(A201,[1]Other!$A$8:$I$86,8,FALSE),"")</f>
        <v/>
      </c>
      <c r="W201" s="29" t="str">
        <f t="shared" si="37"/>
        <v/>
      </c>
      <c r="Y201" s="7" t="str">
        <f t="shared" si="38"/>
        <v/>
      </c>
      <c r="Z201" s="7" t="str">
        <f t="shared" si="39"/>
        <v/>
      </c>
      <c r="AA201" s="7" t="str">
        <f t="shared" si="40"/>
        <v/>
      </c>
      <c r="AB201" s="7" t="str">
        <f t="shared" si="41"/>
        <v/>
      </c>
      <c r="AC201" s="7" t="str">
        <f t="shared" si="42"/>
        <v/>
      </c>
    </row>
    <row r="202" spans="1:29" ht="27" x14ac:dyDescent="0.3">
      <c r="A202" s="45" t="s">
        <v>206</v>
      </c>
      <c r="B202" s="36">
        <f>[1]White!D200</f>
        <v>206</v>
      </c>
      <c r="C202" s="37">
        <f>[1]White!H200</f>
        <v>80914.417475727998</v>
      </c>
      <c r="D202" s="28" t="str">
        <f t="shared" si="30"/>
        <v/>
      </c>
      <c r="E202" s="4" t="str">
        <f>_xlfn.IFNA(VLOOKUP(A202,[1]AIAN!$A$8:$I$67,4,FALSE),"")</f>
        <v/>
      </c>
      <c r="F202" s="5" t="str">
        <f>_xlfn.IFNA(VLOOKUP(A202,[1]AIAN!$A$8:$I$67,8,FALSE),"")</f>
        <v/>
      </c>
      <c r="G202" s="29" t="str">
        <f t="shared" si="43"/>
        <v/>
      </c>
      <c r="H202" s="23" t="str">
        <f t="shared" si="31"/>
        <v/>
      </c>
      <c r="I202" s="4" t="str">
        <f>_xlfn.IFNA(VLOOKUP(A202,[1]ANHPI!$A$8:$I$145,4,FALSE),"")</f>
        <v/>
      </c>
      <c r="J202" s="5" t="str">
        <f>_xlfn.IFNA(VLOOKUP(A202,[1]ANHPI!$A$8:$I$145,8,FALSE),"")</f>
        <v/>
      </c>
      <c r="K202" s="42" t="str">
        <f t="shared" si="44"/>
        <v/>
      </c>
      <c r="L202" s="28" t="str">
        <f t="shared" si="32"/>
        <v/>
      </c>
      <c r="M202" s="4" t="str">
        <f>_xlfn.IFNA(VLOOKUP(A202,[1]Black!$A$8:$I$211,4,FALSE),"")</f>
        <v/>
      </c>
      <c r="N202" s="5" t="str">
        <f>_xlfn.IFNA(VLOOKUP(A202,[1]Black!$A$8:$I$211,8,FALSE),"")</f>
        <v/>
      </c>
      <c r="O202" s="42" t="str">
        <f t="shared" si="33"/>
        <v/>
      </c>
      <c r="P202" s="28" t="str">
        <f t="shared" si="34"/>
        <v/>
      </c>
      <c r="Q202" s="4" t="str">
        <f>_xlfn.IFNA(VLOOKUP(A202,'[1]H-L'!$A$8:$I$163,4,FALSE),"")</f>
        <v/>
      </c>
      <c r="R202" s="5" t="str">
        <f>_xlfn.IFNA(VLOOKUP(A202,'[1]H-L'!$A$8:$I$163,8,FALSE),"")</f>
        <v/>
      </c>
      <c r="S202" s="42" t="str">
        <f t="shared" si="35"/>
        <v/>
      </c>
      <c r="T202" s="28" t="str">
        <f t="shared" si="36"/>
        <v/>
      </c>
      <c r="U202" s="4" t="str">
        <f>_xlfn.IFNA(VLOOKUP(A202,[1]Other!$A$8:$I$86,4,FALSE),"")</f>
        <v/>
      </c>
      <c r="V202" s="5" t="str">
        <f>_xlfn.IFNA(VLOOKUP(A202,[1]Other!$A$8:$I$86,8,FALSE),"")</f>
        <v/>
      </c>
      <c r="W202" s="29" t="str">
        <f t="shared" si="37"/>
        <v/>
      </c>
      <c r="Y202" s="7" t="str">
        <f t="shared" si="38"/>
        <v/>
      </c>
      <c r="Z202" s="7" t="str">
        <f t="shared" si="39"/>
        <v/>
      </c>
      <c r="AA202" s="7" t="str">
        <f t="shared" si="40"/>
        <v/>
      </c>
      <c r="AB202" s="7" t="str">
        <f t="shared" si="41"/>
        <v/>
      </c>
      <c r="AC202" s="7" t="str">
        <f t="shared" si="42"/>
        <v/>
      </c>
    </row>
    <row r="203" spans="1:29" x14ac:dyDescent="0.3">
      <c r="A203" s="45" t="s">
        <v>207</v>
      </c>
      <c r="B203" s="36">
        <f>[1]White!D201</f>
        <v>2003</v>
      </c>
      <c r="C203" s="37">
        <f>[1]White!H201</f>
        <v>106151.54418372401</v>
      </c>
      <c r="D203" s="28" t="str">
        <f t="shared" ref="D203:D266" si="45">IFERROR(E203/E$322,"")</f>
        <v/>
      </c>
      <c r="E203" s="4" t="str">
        <f>_xlfn.IFNA(VLOOKUP(A203,[1]AIAN!$A$8:$I$67,4,FALSE),"")</f>
        <v/>
      </c>
      <c r="F203" s="5" t="str">
        <f>_xlfn.IFNA(VLOOKUP(A203,[1]AIAN!$A$8:$I$67,8,FALSE),"")</f>
        <v/>
      </c>
      <c r="G203" s="29" t="str">
        <f t="shared" si="43"/>
        <v/>
      </c>
      <c r="H203" s="23">
        <f t="shared" ref="H203:H266" si="46">IFERROR(I203/I$322,"")</f>
        <v>9.3962123543992089E-4</v>
      </c>
      <c r="I203" s="4">
        <f>_xlfn.IFNA(VLOOKUP(A203,[1]ANHPI!$A$8:$I$145,4,FALSE),"")</f>
        <v>58</v>
      </c>
      <c r="J203" s="5">
        <f>_xlfn.IFNA(VLOOKUP(A203,[1]ANHPI!$A$8:$I$145,8,FALSE),"")</f>
        <v>100271</v>
      </c>
      <c r="K203" s="42">
        <f t="shared" si="44"/>
        <v>0.94460236797360075</v>
      </c>
      <c r="L203" s="28">
        <f t="shared" ref="L203:L266" si="47">IFERROR(M203/M$322,"")</f>
        <v>2.1893496050013734E-3</v>
      </c>
      <c r="M203" s="4">
        <f>_xlfn.IFNA(VLOOKUP(A203,[1]Black!$A$8:$I$211,4,FALSE),"")</f>
        <v>263</v>
      </c>
      <c r="N203" s="5">
        <f>_xlfn.IFNA(VLOOKUP(A203,[1]Black!$A$8:$I$211,8,FALSE),"")</f>
        <v>106770.118320611</v>
      </c>
      <c r="O203" s="42">
        <f t="shared" ref="O203:O266" si="48">IFERROR(N203/C203,"")</f>
        <v>1.0058272740320799</v>
      </c>
      <c r="P203" s="28">
        <f t="shared" ref="P203:P266" si="49">IFERROR(Q203/Q$322,"")</f>
        <v>2.3613143541306373E-3</v>
      </c>
      <c r="Q203" s="4">
        <f>_xlfn.IFNA(VLOOKUP(A203,'[1]H-L'!$A$8:$I$163,4,FALSE),"")</f>
        <v>213</v>
      </c>
      <c r="R203" s="5">
        <f>_xlfn.IFNA(VLOOKUP(A203,'[1]H-L'!$A$8:$I$163,8,FALSE),"")</f>
        <v>103655.657276995</v>
      </c>
      <c r="S203" s="42">
        <f t="shared" ref="S203:S266" si="50">IFERROR(R203/C203,"")</f>
        <v>0.97648751201952189</v>
      </c>
      <c r="T203" s="28">
        <f t="shared" ref="T203:T266" si="51">IFERROR(U203/U$322,"")</f>
        <v>2.6730364556674059E-3</v>
      </c>
      <c r="U203" s="4">
        <f>_xlfn.IFNA(VLOOKUP(A203,[1]Other!$A$8:$I$86,4,FALSE),"")</f>
        <v>47</v>
      </c>
      <c r="V203" s="5">
        <f>_xlfn.IFNA(VLOOKUP(A203,[1]Other!$A$8:$I$86,8,FALSE),"")</f>
        <v>92820.361702127993</v>
      </c>
      <c r="W203" s="29">
        <f t="shared" ref="W203:W266" si="52">IFERROR(V203/C203,"")</f>
        <v>0.87441367354465616</v>
      </c>
      <c r="Y203" s="7" t="str">
        <f t="shared" ref="Y203:Y266" si="53">IFERROR(ROUND(D203*G203,7),"")</f>
        <v/>
      </c>
      <c r="Z203" s="7">
        <f t="shared" ref="Z203:Z266" si="54">IFERROR(ROUND(H203*K203,7),"")</f>
        <v>8.876E-4</v>
      </c>
      <c r="AA203" s="7">
        <f t="shared" ref="AA203:AA266" si="55">IFERROR(ROUND(L203*O203,7),"")</f>
        <v>2.2020999999999998E-3</v>
      </c>
      <c r="AB203" s="7">
        <f t="shared" ref="AB203:AB266" si="56">IFERROR(ROUND(P203*S203,7),"")</f>
        <v>2.3058000000000002E-3</v>
      </c>
      <c r="AC203" s="7">
        <f t="shared" ref="AC203:AC266" si="57">IFERROR(ROUND(T203*W203,7),"")</f>
        <v>2.3373000000000001E-3</v>
      </c>
    </row>
    <row r="204" spans="1:29" x14ac:dyDescent="0.3">
      <c r="A204" s="45" t="s">
        <v>208</v>
      </c>
      <c r="B204" s="36">
        <f>[1]White!D202</f>
        <v>212</v>
      </c>
      <c r="C204" s="37">
        <f>[1]White!H202</f>
        <v>104592.995283019</v>
      </c>
      <c r="D204" s="28" t="str">
        <f t="shared" si="45"/>
        <v/>
      </c>
      <c r="E204" s="4" t="str">
        <f>_xlfn.IFNA(VLOOKUP(A204,[1]AIAN!$A$8:$I$67,4,FALSE),"")</f>
        <v/>
      </c>
      <c r="F204" s="5" t="str">
        <f>_xlfn.IFNA(VLOOKUP(A204,[1]AIAN!$A$8:$I$67,8,FALSE),"")</f>
        <v/>
      </c>
      <c r="G204" s="29" t="str">
        <f t="shared" ref="G204:G267" si="58">IFERROR(F204/C204,"")</f>
        <v/>
      </c>
      <c r="H204" s="23">
        <f t="shared" si="46"/>
        <v>1.198827093492313E-3</v>
      </c>
      <c r="I204" s="4">
        <f>_xlfn.IFNA(VLOOKUP(A204,[1]ANHPI!$A$8:$I$145,4,FALSE),"")</f>
        <v>74</v>
      </c>
      <c r="J204" s="5">
        <f>_xlfn.IFNA(VLOOKUP(A204,[1]ANHPI!$A$8:$I$145,8,FALSE),"")</f>
        <v>104989.27027027</v>
      </c>
      <c r="K204" s="42">
        <f t="shared" ref="K204:K267" si="59">IFERROR(J204/C204,"")</f>
        <v>1.0037887335206217</v>
      </c>
      <c r="L204" s="28" t="str">
        <f t="shared" si="47"/>
        <v/>
      </c>
      <c r="M204" s="4" t="str">
        <f>_xlfn.IFNA(VLOOKUP(A204,[1]Black!$A$8:$I$211,4,FALSE),"")</f>
        <v/>
      </c>
      <c r="N204" s="5" t="str">
        <f>_xlfn.IFNA(VLOOKUP(A204,[1]Black!$A$8:$I$211,8,FALSE),"")</f>
        <v/>
      </c>
      <c r="O204" s="42" t="str">
        <f t="shared" si="48"/>
        <v/>
      </c>
      <c r="P204" s="28">
        <f t="shared" si="49"/>
        <v>8.314487162431821E-4</v>
      </c>
      <c r="Q204" s="4">
        <f>_xlfn.IFNA(VLOOKUP(A204,'[1]H-L'!$A$8:$I$163,4,FALSE),"")</f>
        <v>75</v>
      </c>
      <c r="R204" s="5">
        <f>_xlfn.IFNA(VLOOKUP(A204,'[1]H-L'!$A$8:$I$163,8,FALSE),"")</f>
        <v>93636.173333333005</v>
      </c>
      <c r="S204" s="42">
        <f t="shared" si="50"/>
        <v>0.89524325295362417</v>
      </c>
      <c r="T204" s="28" t="str">
        <f t="shared" si="51"/>
        <v/>
      </c>
      <c r="U204" s="4" t="str">
        <f>_xlfn.IFNA(VLOOKUP(A204,[1]Other!$A$8:$I$86,4,FALSE),"")</f>
        <v/>
      </c>
      <c r="V204" s="5" t="str">
        <f>_xlfn.IFNA(VLOOKUP(A204,[1]Other!$A$8:$I$86,8,FALSE),"")</f>
        <v/>
      </c>
      <c r="W204" s="29" t="str">
        <f t="shared" si="52"/>
        <v/>
      </c>
      <c r="Y204" s="7" t="str">
        <f t="shared" si="53"/>
        <v/>
      </c>
      <c r="Z204" s="7">
        <f t="shared" si="54"/>
        <v>1.2034000000000001E-3</v>
      </c>
      <c r="AA204" s="7" t="str">
        <f t="shared" si="55"/>
        <v/>
      </c>
      <c r="AB204" s="7">
        <f t="shared" si="56"/>
        <v>7.4430000000000004E-4</v>
      </c>
      <c r="AC204" s="7" t="str">
        <f t="shared" si="57"/>
        <v/>
      </c>
    </row>
    <row r="205" spans="1:29" x14ac:dyDescent="0.3">
      <c r="A205" s="45" t="s">
        <v>209</v>
      </c>
      <c r="B205" s="36">
        <f>[1]White!D203</f>
        <v>148</v>
      </c>
      <c r="C205" s="37">
        <f>[1]White!H203</f>
        <v>84594.736486485999</v>
      </c>
      <c r="D205" s="28" t="str">
        <f t="shared" si="45"/>
        <v/>
      </c>
      <c r="E205" s="4" t="str">
        <f>_xlfn.IFNA(VLOOKUP(A205,[1]AIAN!$A$8:$I$67,4,FALSE),"")</f>
        <v/>
      </c>
      <c r="F205" s="5" t="str">
        <f>_xlfn.IFNA(VLOOKUP(A205,[1]AIAN!$A$8:$I$67,8,FALSE),"")</f>
        <v/>
      </c>
      <c r="G205" s="29" t="str">
        <f t="shared" si="58"/>
        <v/>
      </c>
      <c r="H205" s="23" t="str">
        <f t="shared" si="46"/>
        <v/>
      </c>
      <c r="I205" s="4" t="str">
        <f>_xlfn.IFNA(VLOOKUP(A205,[1]ANHPI!$A$8:$I$145,4,FALSE),"")</f>
        <v/>
      </c>
      <c r="J205" s="5" t="str">
        <f>_xlfn.IFNA(VLOOKUP(A205,[1]ANHPI!$A$8:$I$145,8,FALSE),"")</f>
        <v/>
      </c>
      <c r="K205" s="42" t="str">
        <f t="shared" si="59"/>
        <v/>
      </c>
      <c r="L205" s="28" t="str">
        <f t="shared" si="47"/>
        <v/>
      </c>
      <c r="M205" s="4" t="str">
        <f>_xlfn.IFNA(VLOOKUP(A205,[1]Black!$A$8:$I$211,4,FALSE),"")</f>
        <v/>
      </c>
      <c r="N205" s="5" t="str">
        <f>_xlfn.IFNA(VLOOKUP(A205,[1]Black!$A$8:$I$211,8,FALSE),"")</f>
        <v/>
      </c>
      <c r="O205" s="42" t="str">
        <f t="shared" si="48"/>
        <v/>
      </c>
      <c r="P205" s="28" t="str">
        <f t="shared" si="49"/>
        <v/>
      </c>
      <c r="Q205" s="4" t="str">
        <f>_xlfn.IFNA(VLOOKUP(A205,'[1]H-L'!$A$8:$I$163,4,FALSE),"")</f>
        <v/>
      </c>
      <c r="R205" s="5" t="str">
        <f>_xlfn.IFNA(VLOOKUP(A205,'[1]H-L'!$A$8:$I$163,8,FALSE),"")</f>
        <v/>
      </c>
      <c r="S205" s="42" t="str">
        <f t="shared" si="50"/>
        <v/>
      </c>
      <c r="T205" s="28" t="str">
        <f t="shared" si="51"/>
        <v/>
      </c>
      <c r="U205" s="4" t="str">
        <f>_xlfn.IFNA(VLOOKUP(A205,[1]Other!$A$8:$I$86,4,FALSE),"")</f>
        <v/>
      </c>
      <c r="V205" s="5" t="str">
        <f>_xlfn.IFNA(VLOOKUP(A205,[1]Other!$A$8:$I$86,8,FALSE),"")</f>
        <v/>
      </c>
      <c r="W205" s="29" t="str">
        <f t="shared" si="52"/>
        <v/>
      </c>
      <c r="Y205" s="7" t="str">
        <f t="shared" si="53"/>
        <v/>
      </c>
      <c r="Z205" s="7" t="str">
        <f t="shared" si="54"/>
        <v/>
      </c>
      <c r="AA205" s="7" t="str">
        <f t="shared" si="55"/>
        <v/>
      </c>
      <c r="AB205" s="7" t="str">
        <f t="shared" si="56"/>
        <v/>
      </c>
      <c r="AC205" s="7" t="str">
        <f t="shared" si="57"/>
        <v/>
      </c>
    </row>
    <row r="206" spans="1:29" x14ac:dyDescent="0.3">
      <c r="A206" s="45" t="s">
        <v>210</v>
      </c>
      <c r="B206" s="36">
        <f>[1]White!D204</f>
        <v>512</v>
      </c>
      <c r="C206" s="37">
        <f>[1]White!H204</f>
        <v>102543.64453125</v>
      </c>
      <c r="D206" s="28" t="str">
        <f t="shared" si="45"/>
        <v/>
      </c>
      <c r="E206" s="4" t="str">
        <f>_xlfn.IFNA(VLOOKUP(A206,[1]AIAN!$A$8:$I$67,4,FALSE),"")</f>
        <v/>
      </c>
      <c r="F206" s="5" t="str">
        <f>_xlfn.IFNA(VLOOKUP(A206,[1]AIAN!$A$8:$I$67,8,FALSE),"")</f>
        <v/>
      </c>
      <c r="G206" s="29" t="str">
        <f t="shared" si="58"/>
        <v/>
      </c>
      <c r="H206" s="23" t="str">
        <f t="shared" si="46"/>
        <v/>
      </c>
      <c r="I206" s="4" t="str">
        <f>_xlfn.IFNA(VLOOKUP(A206,[1]ANHPI!$A$8:$I$145,4,FALSE),"")</f>
        <v/>
      </c>
      <c r="J206" s="5" t="str">
        <f>_xlfn.IFNA(VLOOKUP(A206,[1]ANHPI!$A$8:$I$145,8,FALSE),"")</f>
        <v/>
      </c>
      <c r="K206" s="42" t="str">
        <f t="shared" si="59"/>
        <v/>
      </c>
      <c r="L206" s="28">
        <f t="shared" si="47"/>
        <v>1.0488899248295553E-3</v>
      </c>
      <c r="M206" s="4">
        <f>_xlfn.IFNA(VLOOKUP(A206,[1]Black!$A$8:$I$211,4,FALSE),"")</f>
        <v>126</v>
      </c>
      <c r="N206" s="5">
        <f>_xlfn.IFNA(VLOOKUP(A206,[1]Black!$A$8:$I$211,8,FALSE),"")</f>
        <v>104157.047619048</v>
      </c>
      <c r="O206" s="42">
        <f t="shared" si="48"/>
        <v>1.0157338184650373</v>
      </c>
      <c r="P206" s="28" t="str">
        <f t="shared" si="49"/>
        <v/>
      </c>
      <c r="Q206" s="4" t="str">
        <f>_xlfn.IFNA(VLOOKUP(A206,'[1]H-L'!$A$8:$I$163,4,FALSE),"")</f>
        <v/>
      </c>
      <c r="R206" s="5" t="str">
        <f>_xlfn.IFNA(VLOOKUP(A206,'[1]H-L'!$A$8:$I$163,8,FALSE),"")</f>
        <v/>
      </c>
      <c r="S206" s="42" t="str">
        <f t="shared" si="50"/>
        <v/>
      </c>
      <c r="T206" s="28" t="str">
        <f t="shared" si="51"/>
        <v/>
      </c>
      <c r="U206" s="4" t="str">
        <f>_xlfn.IFNA(VLOOKUP(A206,[1]Other!$A$8:$I$86,4,FALSE),"")</f>
        <v/>
      </c>
      <c r="V206" s="5" t="str">
        <f>_xlfn.IFNA(VLOOKUP(A206,[1]Other!$A$8:$I$86,8,FALSE),"")</f>
        <v/>
      </c>
      <c r="W206" s="29" t="str">
        <f t="shared" si="52"/>
        <v/>
      </c>
      <c r="Y206" s="7" t="str">
        <f t="shared" si="53"/>
        <v/>
      </c>
      <c r="Z206" s="7" t="str">
        <f t="shared" si="54"/>
        <v/>
      </c>
      <c r="AA206" s="7">
        <f t="shared" si="55"/>
        <v>1.0654E-3</v>
      </c>
      <c r="AB206" s="7" t="str">
        <f t="shared" si="56"/>
        <v/>
      </c>
      <c r="AC206" s="7" t="str">
        <f t="shared" si="57"/>
        <v/>
      </c>
    </row>
    <row r="207" spans="1:29" x14ac:dyDescent="0.3">
      <c r="A207" s="45" t="s">
        <v>211</v>
      </c>
      <c r="B207" s="36">
        <f>[1]White!D205</f>
        <v>298</v>
      </c>
      <c r="C207" s="37">
        <f>[1]White!H205</f>
        <v>108195.902684564</v>
      </c>
      <c r="D207" s="28" t="str">
        <f t="shared" si="45"/>
        <v/>
      </c>
      <c r="E207" s="4" t="str">
        <f>_xlfn.IFNA(VLOOKUP(A207,[1]AIAN!$A$8:$I$67,4,FALSE),"")</f>
        <v/>
      </c>
      <c r="F207" s="5" t="str">
        <f>_xlfn.IFNA(VLOOKUP(A207,[1]AIAN!$A$8:$I$67,8,FALSE),"")</f>
        <v/>
      </c>
      <c r="G207" s="29" t="str">
        <f t="shared" si="58"/>
        <v/>
      </c>
      <c r="H207" s="23" t="str">
        <f t="shared" si="46"/>
        <v/>
      </c>
      <c r="I207" s="4" t="str">
        <f>_xlfn.IFNA(VLOOKUP(A207,[1]ANHPI!$A$8:$I$145,4,FALSE),"")</f>
        <v/>
      </c>
      <c r="J207" s="5" t="str">
        <f>_xlfn.IFNA(VLOOKUP(A207,[1]ANHPI!$A$8:$I$145,8,FALSE),"")</f>
        <v/>
      </c>
      <c r="K207" s="42" t="str">
        <f t="shared" si="59"/>
        <v/>
      </c>
      <c r="L207" s="28">
        <f t="shared" si="47"/>
        <v>2.2476212674919045E-4</v>
      </c>
      <c r="M207" s="4">
        <f>_xlfn.IFNA(VLOOKUP(A207,[1]Black!$A$8:$I$211,4,FALSE),"")</f>
        <v>27</v>
      </c>
      <c r="N207" s="5">
        <f>_xlfn.IFNA(VLOOKUP(A207,[1]Black!$A$8:$I$211,8,FALSE),"")</f>
        <v>106013.851851852</v>
      </c>
      <c r="O207" s="42">
        <f t="shared" si="48"/>
        <v>0.97983240789557824</v>
      </c>
      <c r="P207" s="28" t="str">
        <f t="shared" si="49"/>
        <v/>
      </c>
      <c r="Q207" s="4" t="str">
        <f>_xlfn.IFNA(VLOOKUP(A207,'[1]H-L'!$A$8:$I$163,4,FALSE),"")</f>
        <v/>
      </c>
      <c r="R207" s="5" t="str">
        <f>_xlfn.IFNA(VLOOKUP(A207,'[1]H-L'!$A$8:$I$163,8,FALSE),"")</f>
        <v/>
      </c>
      <c r="S207" s="42" t="str">
        <f t="shared" si="50"/>
        <v/>
      </c>
      <c r="T207" s="28" t="str">
        <f t="shared" si="51"/>
        <v/>
      </c>
      <c r="U207" s="4" t="str">
        <f>_xlfn.IFNA(VLOOKUP(A207,[1]Other!$A$8:$I$86,4,FALSE),"")</f>
        <v/>
      </c>
      <c r="V207" s="5" t="str">
        <f>_xlfn.IFNA(VLOOKUP(A207,[1]Other!$A$8:$I$86,8,FALSE),"")</f>
        <v/>
      </c>
      <c r="W207" s="29" t="str">
        <f t="shared" si="52"/>
        <v/>
      </c>
      <c r="Y207" s="7" t="str">
        <f t="shared" si="53"/>
        <v/>
      </c>
      <c r="Z207" s="7" t="str">
        <f t="shared" si="54"/>
        <v/>
      </c>
      <c r="AA207" s="7">
        <f t="shared" si="55"/>
        <v>2.2020000000000001E-4</v>
      </c>
      <c r="AB207" s="7" t="str">
        <f t="shared" si="56"/>
        <v/>
      </c>
      <c r="AC207" s="7" t="str">
        <f t="shared" si="57"/>
        <v/>
      </c>
    </row>
    <row r="208" spans="1:29" ht="27" x14ac:dyDescent="0.3">
      <c r="A208" s="45" t="s">
        <v>212</v>
      </c>
      <c r="B208" s="36">
        <f>[1]White!D206</f>
        <v>326</v>
      </c>
      <c r="C208" s="37">
        <f>[1]White!H206</f>
        <v>98134.092024540005</v>
      </c>
      <c r="D208" s="28" t="str">
        <f t="shared" si="45"/>
        <v/>
      </c>
      <c r="E208" s="4" t="str">
        <f>_xlfn.IFNA(VLOOKUP(A208,[1]AIAN!$A$8:$I$67,4,FALSE),"")</f>
        <v/>
      </c>
      <c r="F208" s="5" t="str">
        <f>_xlfn.IFNA(VLOOKUP(A208,[1]AIAN!$A$8:$I$67,8,FALSE),"")</f>
        <v/>
      </c>
      <c r="G208" s="29" t="str">
        <f t="shared" si="58"/>
        <v/>
      </c>
      <c r="H208" s="23" t="str">
        <f t="shared" si="46"/>
        <v/>
      </c>
      <c r="I208" s="4" t="str">
        <f>_xlfn.IFNA(VLOOKUP(A208,[1]ANHPI!$A$8:$I$145,4,FALSE),"")</f>
        <v/>
      </c>
      <c r="J208" s="5" t="str">
        <f>_xlfn.IFNA(VLOOKUP(A208,[1]ANHPI!$A$8:$I$145,8,FALSE),"")</f>
        <v/>
      </c>
      <c r="K208" s="42" t="str">
        <f t="shared" si="59"/>
        <v/>
      </c>
      <c r="L208" s="28">
        <f t="shared" si="47"/>
        <v>3.4130545173025213E-4</v>
      </c>
      <c r="M208" s="4">
        <f>_xlfn.IFNA(VLOOKUP(A208,[1]Black!$A$8:$I$211,4,FALSE),"")</f>
        <v>41</v>
      </c>
      <c r="N208" s="5">
        <f>_xlfn.IFNA(VLOOKUP(A208,[1]Black!$A$8:$I$211,8,FALSE),"")</f>
        <v>89759.048780487996</v>
      </c>
      <c r="O208" s="42">
        <f t="shared" si="48"/>
        <v>0.91465714848660651</v>
      </c>
      <c r="P208" s="28" t="str">
        <f t="shared" si="49"/>
        <v/>
      </c>
      <c r="Q208" s="4" t="str">
        <f>_xlfn.IFNA(VLOOKUP(A208,'[1]H-L'!$A$8:$I$163,4,FALSE),"")</f>
        <v/>
      </c>
      <c r="R208" s="5" t="str">
        <f>_xlfn.IFNA(VLOOKUP(A208,'[1]H-L'!$A$8:$I$163,8,FALSE),"")</f>
        <v/>
      </c>
      <c r="S208" s="42" t="str">
        <f t="shared" si="50"/>
        <v/>
      </c>
      <c r="T208" s="28" t="str">
        <f t="shared" si="51"/>
        <v/>
      </c>
      <c r="U208" s="4" t="str">
        <f>_xlfn.IFNA(VLOOKUP(A208,[1]Other!$A$8:$I$86,4,FALSE),"")</f>
        <v/>
      </c>
      <c r="V208" s="5" t="str">
        <f>_xlfn.IFNA(VLOOKUP(A208,[1]Other!$A$8:$I$86,8,FALSE),"")</f>
        <v/>
      </c>
      <c r="W208" s="29" t="str">
        <f t="shared" si="52"/>
        <v/>
      </c>
      <c r="Y208" s="7" t="str">
        <f t="shared" si="53"/>
        <v/>
      </c>
      <c r="Z208" s="7" t="str">
        <f t="shared" si="54"/>
        <v/>
      </c>
      <c r="AA208" s="7">
        <f t="shared" si="55"/>
        <v>3.122E-4</v>
      </c>
      <c r="AB208" s="7" t="str">
        <f t="shared" si="56"/>
        <v/>
      </c>
      <c r="AC208" s="7" t="str">
        <f t="shared" si="57"/>
        <v/>
      </c>
    </row>
    <row r="209" spans="1:29" x14ac:dyDescent="0.3">
      <c r="A209" s="45" t="s">
        <v>213</v>
      </c>
      <c r="B209" s="36">
        <f>[1]White!D207</f>
        <v>584</v>
      </c>
      <c r="C209" s="37">
        <f>[1]White!H207</f>
        <v>91879.119863013999</v>
      </c>
      <c r="D209" s="28" t="str">
        <f t="shared" si="45"/>
        <v/>
      </c>
      <c r="E209" s="4" t="str">
        <f>_xlfn.IFNA(VLOOKUP(A209,[1]AIAN!$A$8:$I$67,4,FALSE),"")</f>
        <v/>
      </c>
      <c r="F209" s="5" t="str">
        <f>_xlfn.IFNA(VLOOKUP(A209,[1]AIAN!$A$8:$I$67,8,FALSE),"")</f>
        <v/>
      </c>
      <c r="G209" s="29" t="str">
        <f t="shared" si="58"/>
        <v/>
      </c>
      <c r="H209" s="23" t="str">
        <f t="shared" si="46"/>
        <v/>
      </c>
      <c r="I209" s="4" t="str">
        <f>_xlfn.IFNA(VLOOKUP(A209,[1]ANHPI!$A$8:$I$145,4,FALSE),"")</f>
        <v/>
      </c>
      <c r="J209" s="5" t="str">
        <f>_xlfn.IFNA(VLOOKUP(A209,[1]ANHPI!$A$8:$I$145,8,FALSE),"")</f>
        <v/>
      </c>
      <c r="K209" s="42" t="str">
        <f t="shared" si="59"/>
        <v/>
      </c>
      <c r="L209" s="28">
        <f t="shared" si="47"/>
        <v>1.1820822962364831E-3</v>
      </c>
      <c r="M209" s="4">
        <f>_xlfn.IFNA(VLOOKUP(A209,[1]Black!$A$8:$I$211,4,FALSE),"")</f>
        <v>142</v>
      </c>
      <c r="N209" s="5">
        <f>_xlfn.IFNA(VLOOKUP(A209,[1]Black!$A$8:$I$211,8,FALSE),"")</f>
        <v>94186.035211267998</v>
      </c>
      <c r="O209" s="42">
        <f t="shared" si="48"/>
        <v>1.0251081568009517</v>
      </c>
      <c r="P209" s="28">
        <f t="shared" si="49"/>
        <v>9.2013657930912151E-4</v>
      </c>
      <c r="Q209" s="4">
        <f>_xlfn.IFNA(VLOOKUP(A209,'[1]H-L'!$A$8:$I$163,4,FALSE),"")</f>
        <v>83</v>
      </c>
      <c r="R209" s="5">
        <f>_xlfn.IFNA(VLOOKUP(A209,'[1]H-L'!$A$8:$I$163,8,FALSE),"")</f>
        <v>87407.433734940001</v>
      </c>
      <c r="S209" s="42">
        <f t="shared" si="50"/>
        <v>0.95133076878902412</v>
      </c>
      <c r="T209" s="28" t="str">
        <f t="shared" si="51"/>
        <v/>
      </c>
      <c r="U209" s="4" t="str">
        <f>_xlfn.IFNA(VLOOKUP(A209,[1]Other!$A$8:$I$86,4,FALSE),"")</f>
        <v/>
      </c>
      <c r="V209" s="5" t="str">
        <f>_xlfn.IFNA(VLOOKUP(A209,[1]Other!$A$8:$I$86,8,FALSE),"")</f>
        <v/>
      </c>
      <c r="W209" s="29" t="str">
        <f t="shared" si="52"/>
        <v/>
      </c>
      <c r="Y209" s="7" t="str">
        <f t="shared" si="53"/>
        <v/>
      </c>
      <c r="Z209" s="7" t="str">
        <f t="shared" si="54"/>
        <v/>
      </c>
      <c r="AA209" s="7">
        <f t="shared" si="55"/>
        <v>1.2118000000000001E-3</v>
      </c>
      <c r="AB209" s="7">
        <f t="shared" si="56"/>
        <v>8.7540000000000003E-4</v>
      </c>
      <c r="AC209" s="7" t="str">
        <f t="shared" si="57"/>
        <v/>
      </c>
    </row>
    <row r="210" spans="1:29" ht="27" x14ac:dyDescent="0.3">
      <c r="A210" s="45" t="s">
        <v>214</v>
      </c>
      <c r="B210" s="36">
        <f>[1]White!D208</f>
        <v>9352</v>
      </c>
      <c r="C210" s="37">
        <f>[1]White!H208</f>
        <v>109591.48737967901</v>
      </c>
      <c r="D210" s="28">
        <f t="shared" si="45"/>
        <v>1.2511828409210389E-2</v>
      </c>
      <c r="E210" s="4">
        <f>_xlfn.IFNA(VLOOKUP(A210,[1]AIAN!$A$8:$I$67,4,FALSE),"")</f>
        <v>119</v>
      </c>
      <c r="F210" s="5">
        <f>_xlfn.IFNA(VLOOKUP(A210,[1]AIAN!$A$8:$I$67,8,FALSE),"")</f>
        <v>94847.117647059</v>
      </c>
      <c r="G210" s="29">
        <f t="shared" si="58"/>
        <v>0.86546062942335811</v>
      </c>
      <c r="H210" s="23">
        <f t="shared" si="46"/>
        <v>1.2425680820386541E-2</v>
      </c>
      <c r="I210" s="4">
        <f>_xlfn.IFNA(VLOOKUP(A210,[1]ANHPI!$A$8:$I$145,4,FALSE),"")</f>
        <v>767</v>
      </c>
      <c r="J210" s="5">
        <f>_xlfn.IFNA(VLOOKUP(A210,[1]ANHPI!$A$8:$I$145,8,FALSE),"")</f>
        <v>104370.57366362499</v>
      </c>
      <c r="K210" s="42">
        <f t="shared" si="59"/>
        <v>0.95236022577222457</v>
      </c>
      <c r="L210" s="28">
        <f t="shared" si="47"/>
        <v>1.6649046425865958E-2</v>
      </c>
      <c r="M210" s="4">
        <f>_xlfn.IFNA(VLOOKUP(A210,[1]Black!$A$8:$I$211,4,FALSE),"")</f>
        <v>2000</v>
      </c>
      <c r="N210" s="5">
        <f>_xlfn.IFNA(VLOOKUP(A210,[1]Black!$A$8:$I$211,8,FALSE),"")</f>
        <v>99903.906453226999</v>
      </c>
      <c r="O210" s="42">
        <f t="shared" si="48"/>
        <v>0.91160279727850169</v>
      </c>
      <c r="P210" s="28">
        <f t="shared" si="49"/>
        <v>1.1230100660724579E-2</v>
      </c>
      <c r="Q210" s="4">
        <f>_xlfn.IFNA(VLOOKUP(A210,'[1]H-L'!$A$8:$I$163,4,FALSE),"")</f>
        <v>1013</v>
      </c>
      <c r="R210" s="5">
        <f>_xlfn.IFNA(VLOOKUP(A210,'[1]H-L'!$A$8:$I$163,8,FALSE),"")</f>
        <v>98044.588351430997</v>
      </c>
      <c r="S210" s="42">
        <f t="shared" si="50"/>
        <v>0.89463689831817095</v>
      </c>
      <c r="T210" s="28">
        <f t="shared" si="51"/>
        <v>1.7915031564579423E-2</v>
      </c>
      <c r="U210" s="4">
        <f>_xlfn.IFNA(VLOOKUP(A210,[1]Other!$A$8:$I$86,4,FALSE),"")</f>
        <v>315</v>
      </c>
      <c r="V210" s="5">
        <f>_xlfn.IFNA(VLOOKUP(A210,[1]Other!$A$8:$I$86,8,FALSE),"")</f>
        <v>97194.546031745995</v>
      </c>
      <c r="W210" s="29">
        <f t="shared" si="52"/>
        <v>0.88688043529344673</v>
      </c>
      <c r="Y210" s="7">
        <f t="shared" si="53"/>
        <v>1.08285E-2</v>
      </c>
      <c r="Z210" s="7">
        <f t="shared" si="54"/>
        <v>1.1833700000000001E-2</v>
      </c>
      <c r="AA210" s="7">
        <f t="shared" si="55"/>
        <v>1.5177299999999999E-2</v>
      </c>
      <c r="AB210" s="7">
        <f t="shared" si="56"/>
        <v>1.0046899999999999E-2</v>
      </c>
      <c r="AC210" s="7">
        <f t="shared" si="57"/>
        <v>1.58885E-2</v>
      </c>
    </row>
    <row r="211" spans="1:29" x14ac:dyDescent="0.3">
      <c r="A211" s="45" t="s">
        <v>215</v>
      </c>
      <c r="B211" s="36">
        <f>[1]White!D209</f>
        <v>12401</v>
      </c>
      <c r="C211" s="37">
        <f>[1]White!H209</f>
        <v>102733.55292029701</v>
      </c>
      <c r="D211" s="28">
        <f t="shared" si="45"/>
        <v>1.2827252654820733E-2</v>
      </c>
      <c r="E211" s="4">
        <f>_xlfn.IFNA(VLOOKUP(A211,[1]AIAN!$A$8:$I$67,4,FALSE),"")</f>
        <v>122</v>
      </c>
      <c r="F211" s="5">
        <f>_xlfn.IFNA(VLOOKUP(A211,[1]AIAN!$A$8:$I$67,8,FALSE),"")</f>
        <v>95865.295081966993</v>
      </c>
      <c r="G211" s="29">
        <f t="shared" si="58"/>
        <v>0.93314494006005455</v>
      </c>
      <c r="H211" s="23">
        <f t="shared" si="46"/>
        <v>1.45479287831905E-2</v>
      </c>
      <c r="I211" s="4">
        <f>_xlfn.IFNA(VLOOKUP(A211,[1]ANHPI!$A$8:$I$145,4,FALSE),"")</f>
        <v>898</v>
      </c>
      <c r="J211" s="5">
        <f>_xlfn.IFNA(VLOOKUP(A211,[1]ANHPI!$A$8:$I$145,8,FALSE),"")</f>
        <v>102030.847098214</v>
      </c>
      <c r="K211" s="42">
        <f t="shared" si="59"/>
        <v>0.99315991901274769</v>
      </c>
      <c r="L211" s="28">
        <f t="shared" si="47"/>
        <v>2.7487575649104697E-2</v>
      </c>
      <c r="M211" s="4">
        <f>_xlfn.IFNA(VLOOKUP(A211,[1]Black!$A$8:$I$211,4,FALSE),"")</f>
        <v>3302</v>
      </c>
      <c r="N211" s="5">
        <f>_xlfn.IFNA(VLOOKUP(A211,[1]Black!$A$8:$I$211,8,FALSE),"")</f>
        <v>101283.32202362901</v>
      </c>
      <c r="O211" s="42">
        <f t="shared" si="48"/>
        <v>0.98588357108808333</v>
      </c>
      <c r="P211" s="28">
        <f t="shared" si="49"/>
        <v>1.3680102877921157E-2</v>
      </c>
      <c r="Q211" s="4">
        <f>_xlfn.IFNA(VLOOKUP(A211,'[1]H-L'!$A$8:$I$163,4,FALSE),"")</f>
        <v>1234</v>
      </c>
      <c r="R211" s="5">
        <f>_xlfn.IFNA(VLOOKUP(A211,'[1]H-L'!$A$8:$I$163,8,FALSE),"")</f>
        <v>100055.974878444</v>
      </c>
      <c r="S211" s="42">
        <f t="shared" si="50"/>
        <v>0.9739366743800798</v>
      </c>
      <c r="T211" s="28">
        <f t="shared" si="51"/>
        <v>2.5991014047659671E-2</v>
      </c>
      <c r="U211" s="4">
        <f>_xlfn.IFNA(VLOOKUP(A211,[1]Other!$A$8:$I$86,4,FALSE),"")</f>
        <v>457</v>
      </c>
      <c r="V211" s="5">
        <f>_xlfn.IFNA(VLOOKUP(A211,[1]Other!$A$8:$I$86,8,FALSE),"")</f>
        <v>97510.503282275997</v>
      </c>
      <c r="W211" s="29">
        <f t="shared" si="52"/>
        <v>0.94915926209547952</v>
      </c>
      <c r="Y211" s="7">
        <f t="shared" si="53"/>
        <v>1.19697E-2</v>
      </c>
      <c r="Z211" s="7">
        <f t="shared" si="54"/>
        <v>1.44484E-2</v>
      </c>
      <c r="AA211" s="7">
        <f t="shared" si="55"/>
        <v>2.7099499999999999E-2</v>
      </c>
      <c r="AB211" s="7">
        <f t="shared" si="56"/>
        <v>1.33236E-2</v>
      </c>
      <c r="AC211" s="7">
        <f t="shared" si="57"/>
        <v>2.46696E-2</v>
      </c>
    </row>
    <row r="212" spans="1:29" ht="27" x14ac:dyDescent="0.3">
      <c r="A212" s="45" t="s">
        <v>216</v>
      </c>
      <c r="B212" s="36">
        <f>[1]White!D210</f>
        <v>162</v>
      </c>
      <c r="C212" s="37">
        <f>[1]White!H210</f>
        <v>92596.783950616998</v>
      </c>
      <c r="D212" s="28" t="str">
        <f t="shared" si="45"/>
        <v/>
      </c>
      <c r="E212" s="4" t="str">
        <f>_xlfn.IFNA(VLOOKUP(A212,[1]AIAN!$A$8:$I$67,4,FALSE),"")</f>
        <v/>
      </c>
      <c r="F212" s="5" t="str">
        <f>_xlfn.IFNA(VLOOKUP(A212,[1]AIAN!$A$8:$I$67,8,FALSE),"")</f>
        <v/>
      </c>
      <c r="G212" s="29" t="str">
        <f t="shared" si="58"/>
        <v/>
      </c>
      <c r="H212" s="23" t="str">
        <f t="shared" si="46"/>
        <v/>
      </c>
      <c r="I212" s="4" t="str">
        <f>_xlfn.IFNA(VLOOKUP(A212,[1]ANHPI!$A$8:$I$145,4,FALSE),"")</f>
        <v/>
      </c>
      <c r="J212" s="5" t="str">
        <f>_xlfn.IFNA(VLOOKUP(A212,[1]ANHPI!$A$8:$I$145,8,FALSE),"")</f>
        <v/>
      </c>
      <c r="K212" s="42" t="str">
        <f t="shared" si="59"/>
        <v/>
      </c>
      <c r="L212" s="28">
        <f t="shared" si="47"/>
        <v>4.3287520707251494E-4</v>
      </c>
      <c r="M212" s="4">
        <f>_xlfn.IFNA(VLOOKUP(A212,[1]Black!$A$8:$I$211,4,FALSE),"")</f>
        <v>52</v>
      </c>
      <c r="N212" s="5">
        <f>_xlfn.IFNA(VLOOKUP(A212,[1]Black!$A$8:$I$211,8,FALSE),"")</f>
        <v>93734.519230769001</v>
      </c>
      <c r="O212" s="42">
        <f t="shared" si="48"/>
        <v>1.0122869848347948</v>
      </c>
      <c r="P212" s="28" t="str">
        <f t="shared" si="49"/>
        <v/>
      </c>
      <c r="Q212" s="4" t="str">
        <f>_xlfn.IFNA(VLOOKUP(A212,'[1]H-L'!$A$8:$I$163,4,FALSE),"")</f>
        <v/>
      </c>
      <c r="R212" s="5" t="str">
        <f>_xlfn.IFNA(VLOOKUP(A212,'[1]H-L'!$A$8:$I$163,8,FALSE),"")</f>
        <v/>
      </c>
      <c r="S212" s="42" t="str">
        <f t="shared" si="50"/>
        <v/>
      </c>
      <c r="T212" s="28" t="str">
        <f t="shared" si="51"/>
        <v/>
      </c>
      <c r="U212" s="4" t="str">
        <f>_xlfn.IFNA(VLOOKUP(A212,[1]Other!$A$8:$I$86,4,FALSE),"")</f>
        <v/>
      </c>
      <c r="V212" s="5" t="str">
        <f>_xlfn.IFNA(VLOOKUP(A212,[1]Other!$A$8:$I$86,8,FALSE),"")</f>
        <v/>
      </c>
      <c r="W212" s="29" t="str">
        <f t="shared" si="52"/>
        <v/>
      </c>
      <c r="Y212" s="7" t="str">
        <f t="shared" si="53"/>
        <v/>
      </c>
      <c r="Z212" s="7" t="str">
        <f t="shared" si="54"/>
        <v/>
      </c>
      <c r="AA212" s="7">
        <f t="shared" si="55"/>
        <v>4.3820000000000003E-4</v>
      </c>
      <c r="AB212" s="7" t="str">
        <f t="shared" si="56"/>
        <v/>
      </c>
      <c r="AC212" s="7" t="str">
        <f t="shared" si="57"/>
        <v/>
      </c>
    </row>
    <row r="213" spans="1:29" x14ac:dyDescent="0.3">
      <c r="A213" s="45" t="s">
        <v>217</v>
      </c>
      <c r="B213" s="36">
        <f>[1]White!D211</f>
        <v>276</v>
      </c>
      <c r="C213" s="37">
        <f>[1]White!H211</f>
        <v>84916.311594202998</v>
      </c>
      <c r="D213" s="28" t="str">
        <f t="shared" si="45"/>
        <v/>
      </c>
      <c r="E213" s="4" t="str">
        <f>_xlfn.IFNA(VLOOKUP(A213,[1]AIAN!$A$8:$I$67,4,FALSE),"")</f>
        <v/>
      </c>
      <c r="F213" s="5" t="str">
        <f>_xlfn.IFNA(VLOOKUP(A213,[1]AIAN!$A$8:$I$67,8,FALSE),"")</f>
        <v/>
      </c>
      <c r="G213" s="29" t="str">
        <f t="shared" si="58"/>
        <v/>
      </c>
      <c r="H213" s="23" t="str">
        <f t="shared" si="46"/>
        <v/>
      </c>
      <c r="I213" s="4" t="str">
        <f>_xlfn.IFNA(VLOOKUP(A213,[1]ANHPI!$A$8:$I$145,4,FALSE),"")</f>
        <v/>
      </c>
      <c r="J213" s="5" t="str">
        <f>_xlfn.IFNA(VLOOKUP(A213,[1]ANHPI!$A$8:$I$145,8,FALSE),"")</f>
        <v/>
      </c>
      <c r="K213" s="42" t="str">
        <f t="shared" si="59"/>
        <v/>
      </c>
      <c r="L213" s="28">
        <f t="shared" si="47"/>
        <v>7.2423351952516921E-4</v>
      </c>
      <c r="M213" s="4">
        <f>_xlfn.IFNA(VLOOKUP(A213,[1]Black!$A$8:$I$211,4,FALSE),"")</f>
        <v>87</v>
      </c>
      <c r="N213" s="5">
        <f>_xlfn.IFNA(VLOOKUP(A213,[1]Black!$A$8:$I$211,8,FALSE),"")</f>
        <v>83387.839080460006</v>
      </c>
      <c r="O213" s="42">
        <f t="shared" si="48"/>
        <v>0.98200024842050093</v>
      </c>
      <c r="P213" s="28" t="str">
        <f t="shared" si="49"/>
        <v/>
      </c>
      <c r="Q213" s="4" t="str">
        <f>_xlfn.IFNA(VLOOKUP(A213,'[1]H-L'!$A$8:$I$163,4,FALSE),"")</f>
        <v/>
      </c>
      <c r="R213" s="5" t="str">
        <f>_xlfn.IFNA(VLOOKUP(A213,'[1]H-L'!$A$8:$I$163,8,FALSE),"")</f>
        <v/>
      </c>
      <c r="S213" s="42" t="str">
        <f t="shared" si="50"/>
        <v/>
      </c>
      <c r="T213" s="28" t="str">
        <f t="shared" si="51"/>
        <v/>
      </c>
      <c r="U213" s="4" t="str">
        <f>_xlfn.IFNA(VLOOKUP(A213,[1]Other!$A$8:$I$86,4,FALSE),"")</f>
        <v/>
      </c>
      <c r="V213" s="5" t="str">
        <f>_xlfn.IFNA(VLOOKUP(A213,[1]Other!$A$8:$I$86,8,FALSE),"")</f>
        <v/>
      </c>
      <c r="W213" s="29" t="str">
        <f t="shared" si="52"/>
        <v/>
      </c>
      <c r="Y213" s="7" t="str">
        <f t="shared" si="53"/>
        <v/>
      </c>
      <c r="Z213" s="7" t="str">
        <f t="shared" si="54"/>
        <v/>
      </c>
      <c r="AA213" s="7">
        <f t="shared" si="55"/>
        <v>7.1120000000000005E-4</v>
      </c>
      <c r="AB213" s="7" t="str">
        <f t="shared" si="56"/>
        <v/>
      </c>
      <c r="AC213" s="7" t="str">
        <f t="shared" si="57"/>
        <v/>
      </c>
    </row>
    <row r="214" spans="1:29" x14ac:dyDescent="0.3">
      <c r="A214" s="45" t="s">
        <v>218</v>
      </c>
      <c r="B214" s="36">
        <f>[1]White!D212</f>
        <v>710</v>
      </c>
      <c r="C214" s="37">
        <f>[1]White!H212</f>
        <v>50320.101838754999</v>
      </c>
      <c r="D214" s="28">
        <f t="shared" si="45"/>
        <v>1.997686888865524E-3</v>
      </c>
      <c r="E214" s="4">
        <f>_xlfn.IFNA(VLOOKUP(A214,[1]AIAN!$A$8:$I$67,4,FALSE),"")</f>
        <v>19</v>
      </c>
      <c r="F214" s="5">
        <f>_xlfn.IFNA(VLOOKUP(A214,[1]AIAN!$A$8:$I$67,8,FALSE),"")</f>
        <v>54847.473684211</v>
      </c>
      <c r="G214" s="29">
        <f t="shared" si="58"/>
        <v>1.0899714364641679</v>
      </c>
      <c r="H214" s="23">
        <f t="shared" si="46"/>
        <v>1.231227825748862E-3</v>
      </c>
      <c r="I214" s="4">
        <f>_xlfn.IFNA(VLOOKUP(A214,[1]ANHPI!$A$8:$I$145,4,FALSE),"")</f>
        <v>76</v>
      </c>
      <c r="J214" s="5">
        <f>_xlfn.IFNA(VLOOKUP(A214,[1]ANHPI!$A$8:$I$145,8,FALSE),"")</f>
        <v>56615.5</v>
      </c>
      <c r="K214" s="42">
        <f t="shared" si="59"/>
        <v>1.1251070234598866</v>
      </c>
      <c r="L214" s="28">
        <f t="shared" si="47"/>
        <v>3.0134774030817386E-3</v>
      </c>
      <c r="M214" s="4">
        <f>_xlfn.IFNA(VLOOKUP(A214,[1]Black!$A$8:$I$211,4,FALSE),"")</f>
        <v>362</v>
      </c>
      <c r="N214" s="5">
        <f>_xlfn.IFNA(VLOOKUP(A214,[1]Black!$A$8:$I$211,8,FALSE),"")</f>
        <v>50265.555248618999</v>
      </c>
      <c r="O214" s="42">
        <f t="shared" si="48"/>
        <v>0.99891600795422097</v>
      </c>
      <c r="P214" s="28">
        <f t="shared" si="49"/>
        <v>1.3857478604053035E-3</v>
      </c>
      <c r="Q214" s="4">
        <f>_xlfn.IFNA(VLOOKUP(A214,'[1]H-L'!$A$8:$I$163,4,FALSE),"")</f>
        <v>125</v>
      </c>
      <c r="R214" s="5">
        <f>_xlfn.IFNA(VLOOKUP(A214,'[1]H-L'!$A$8:$I$163,8,FALSE),"")</f>
        <v>51397.423999999999</v>
      </c>
      <c r="S214" s="42">
        <f t="shared" si="50"/>
        <v>1.0214093795894363</v>
      </c>
      <c r="T214" s="28" t="str">
        <f t="shared" si="51"/>
        <v/>
      </c>
      <c r="U214" s="4" t="str">
        <f>_xlfn.IFNA(VLOOKUP(A214,[1]Other!$A$8:$I$86,4,FALSE),"")</f>
        <v/>
      </c>
      <c r="V214" s="5" t="str">
        <f>_xlfn.IFNA(VLOOKUP(A214,[1]Other!$A$8:$I$86,8,FALSE),"")</f>
        <v/>
      </c>
      <c r="W214" s="29" t="str">
        <f t="shared" si="52"/>
        <v/>
      </c>
      <c r="Y214" s="7">
        <f t="shared" si="53"/>
        <v>2.1773999999999999E-3</v>
      </c>
      <c r="Z214" s="7">
        <f t="shared" si="54"/>
        <v>1.3852999999999999E-3</v>
      </c>
      <c r="AA214" s="7">
        <f t="shared" si="55"/>
        <v>3.0102000000000002E-3</v>
      </c>
      <c r="AB214" s="7">
        <f t="shared" si="56"/>
        <v>1.4154E-3</v>
      </c>
      <c r="AC214" s="7" t="str">
        <f t="shared" si="57"/>
        <v/>
      </c>
    </row>
    <row r="215" spans="1:29" ht="27" x14ac:dyDescent="0.3">
      <c r="A215" s="45" t="s">
        <v>219</v>
      </c>
      <c r="B215" s="36">
        <f>[1]White!D213</f>
        <v>175</v>
      </c>
      <c r="C215" s="37">
        <f>[1]White!H213</f>
        <v>51151.114285714</v>
      </c>
      <c r="D215" s="28" t="str">
        <f t="shared" si="45"/>
        <v/>
      </c>
      <c r="E215" s="4" t="str">
        <f>_xlfn.IFNA(VLOOKUP(A215,[1]AIAN!$A$8:$I$67,4,FALSE),"")</f>
        <v/>
      </c>
      <c r="F215" s="5" t="str">
        <f>_xlfn.IFNA(VLOOKUP(A215,[1]AIAN!$A$8:$I$67,8,FALSE),"")</f>
        <v/>
      </c>
      <c r="G215" s="29" t="str">
        <f t="shared" si="58"/>
        <v/>
      </c>
      <c r="H215" s="23" t="str">
        <f t="shared" si="46"/>
        <v/>
      </c>
      <c r="I215" s="4" t="str">
        <f>_xlfn.IFNA(VLOOKUP(A215,[1]ANHPI!$A$8:$I$145,4,FALSE),"")</f>
        <v/>
      </c>
      <c r="J215" s="5" t="str">
        <f>_xlfn.IFNA(VLOOKUP(A215,[1]ANHPI!$A$8:$I$145,8,FALSE),"")</f>
        <v/>
      </c>
      <c r="K215" s="42" t="str">
        <f t="shared" si="59"/>
        <v/>
      </c>
      <c r="L215" s="28">
        <f t="shared" si="47"/>
        <v>6.1601471775704045E-4</v>
      </c>
      <c r="M215" s="4">
        <f>_xlfn.IFNA(VLOOKUP(A215,[1]Black!$A$8:$I$211,4,FALSE),"")</f>
        <v>74</v>
      </c>
      <c r="N215" s="5">
        <f>_xlfn.IFNA(VLOOKUP(A215,[1]Black!$A$8:$I$211,8,FALSE),"")</f>
        <v>51663.121621621998</v>
      </c>
      <c r="O215" s="42">
        <f t="shared" si="48"/>
        <v>1.0100097005325843</v>
      </c>
      <c r="P215" s="28" t="str">
        <f t="shared" si="49"/>
        <v/>
      </c>
      <c r="Q215" s="4" t="str">
        <f>_xlfn.IFNA(VLOOKUP(A215,'[1]H-L'!$A$8:$I$163,4,FALSE),"")</f>
        <v/>
      </c>
      <c r="R215" s="5" t="str">
        <f>_xlfn.IFNA(VLOOKUP(A215,'[1]H-L'!$A$8:$I$163,8,FALSE),"")</f>
        <v/>
      </c>
      <c r="S215" s="42" t="str">
        <f t="shared" si="50"/>
        <v/>
      </c>
      <c r="T215" s="28" t="str">
        <f t="shared" si="51"/>
        <v/>
      </c>
      <c r="U215" s="4" t="str">
        <f>_xlfn.IFNA(VLOOKUP(A215,[1]Other!$A$8:$I$86,4,FALSE),"")</f>
        <v/>
      </c>
      <c r="V215" s="5" t="str">
        <f>_xlfn.IFNA(VLOOKUP(A215,[1]Other!$A$8:$I$86,8,FALSE),"")</f>
        <v/>
      </c>
      <c r="W215" s="29" t="str">
        <f t="shared" si="52"/>
        <v/>
      </c>
      <c r="Y215" s="7" t="str">
        <f t="shared" si="53"/>
        <v/>
      </c>
      <c r="Z215" s="7" t="str">
        <f t="shared" si="54"/>
        <v/>
      </c>
      <c r="AA215" s="7">
        <f t="shared" si="55"/>
        <v>6.2220000000000005E-4</v>
      </c>
      <c r="AB215" s="7" t="str">
        <f t="shared" si="56"/>
        <v/>
      </c>
      <c r="AC215" s="7" t="str">
        <f t="shared" si="57"/>
        <v/>
      </c>
    </row>
    <row r="216" spans="1:29" x14ac:dyDescent="0.3">
      <c r="A216" s="45" t="s">
        <v>220</v>
      </c>
      <c r="B216" s="36">
        <f>[1]White!D214</f>
        <v>392</v>
      </c>
      <c r="C216" s="37">
        <f>[1]White!H214</f>
        <v>113869.73979591799</v>
      </c>
      <c r="D216" s="28" t="str">
        <f t="shared" si="45"/>
        <v/>
      </c>
      <c r="E216" s="4" t="str">
        <f>_xlfn.IFNA(VLOOKUP(A216,[1]AIAN!$A$8:$I$67,4,FALSE),"")</f>
        <v/>
      </c>
      <c r="F216" s="5" t="str">
        <f>_xlfn.IFNA(VLOOKUP(A216,[1]AIAN!$A$8:$I$67,8,FALSE),"")</f>
        <v/>
      </c>
      <c r="G216" s="29" t="str">
        <f t="shared" si="58"/>
        <v/>
      </c>
      <c r="H216" s="23">
        <f t="shared" si="46"/>
        <v>6.4801464513097992E-4</v>
      </c>
      <c r="I216" s="4">
        <f>_xlfn.IFNA(VLOOKUP(A216,[1]ANHPI!$A$8:$I$145,4,FALSE),"")</f>
        <v>40</v>
      </c>
      <c r="J216" s="5">
        <f>_xlfn.IFNA(VLOOKUP(A216,[1]ANHPI!$A$8:$I$145,8,FALSE),"")</f>
        <v>108253</v>
      </c>
      <c r="K216" s="42">
        <f t="shared" si="59"/>
        <v>0.95067399112367745</v>
      </c>
      <c r="L216" s="28">
        <f t="shared" si="47"/>
        <v>1.6482555961607299E-3</v>
      </c>
      <c r="M216" s="4">
        <f>_xlfn.IFNA(VLOOKUP(A216,[1]Black!$A$8:$I$211,4,FALSE),"")</f>
        <v>198</v>
      </c>
      <c r="N216" s="5">
        <f>_xlfn.IFNA(VLOOKUP(A216,[1]Black!$A$8:$I$211,8,FALSE),"")</f>
        <v>115721.92929292899</v>
      </c>
      <c r="O216" s="42">
        <f t="shared" si="48"/>
        <v>1.0162658622065053</v>
      </c>
      <c r="P216" s="28">
        <f t="shared" si="49"/>
        <v>3.9909538379672744E-4</v>
      </c>
      <c r="Q216" s="4">
        <f>_xlfn.IFNA(VLOOKUP(A216,'[1]H-L'!$A$8:$I$163,4,FALSE),"")</f>
        <v>36</v>
      </c>
      <c r="R216" s="5">
        <f>_xlfn.IFNA(VLOOKUP(A216,'[1]H-L'!$A$8:$I$163,8,FALSE),"")</f>
        <v>113314.222222222</v>
      </c>
      <c r="S216" s="42">
        <f t="shared" si="50"/>
        <v>0.99512146444971583</v>
      </c>
      <c r="T216" s="28" t="str">
        <f t="shared" si="51"/>
        <v/>
      </c>
      <c r="U216" s="4" t="str">
        <f>_xlfn.IFNA(VLOOKUP(A216,[1]Other!$A$8:$I$86,4,FALSE),"")</f>
        <v/>
      </c>
      <c r="V216" s="5" t="str">
        <f>_xlfn.IFNA(VLOOKUP(A216,[1]Other!$A$8:$I$86,8,FALSE),"")</f>
        <v/>
      </c>
      <c r="W216" s="29" t="str">
        <f t="shared" si="52"/>
        <v/>
      </c>
      <c r="Y216" s="7" t="str">
        <f t="shared" si="53"/>
        <v/>
      </c>
      <c r="Z216" s="7">
        <f t="shared" si="54"/>
        <v>6.1609999999999996E-4</v>
      </c>
      <c r="AA216" s="7">
        <f t="shared" si="55"/>
        <v>1.6750999999999999E-3</v>
      </c>
      <c r="AB216" s="7">
        <f t="shared" si="56"/>
        <v>3.971E-4</v>
      </c>
      <c r="AC216" s="7" t="str">
        <f t="shared" si="57"/>
        <v/>
      </c>
    </row>
    <row r="217" spans="1:29" x14ac:dyDescent="0.3">
      <c r="A217" s="45" t="s">
        <v>221</v>
      </c>
      <c r="B217" s="36">
        <f>[1]White!D215</f>
        <v>154</v>
      </c>
      <c r="C217" s="37">
        <f>[1]White!H215</f>
        <v>112049.727272727</v>
      </c>
      <c r="D217" s="28" t="str">
        <f t="shared" si="45"/>
        <v/>
      </c>
      <c r="E217" s="4" t="str">
        <f>_xlfn.IFNA(VLOOKUP(A217,[1]AIAN!$A$8:$I$67,4,FALSE),"")</f>
        <v/>
      </c>
      <c r="F217" s="5" t="str">
        <f>_xlfn.IFNA(VLOOKUP(A217,[1]AIAN!$A$8:$I$67,8,FALSE),"")</f>
        <v/>
      </c>
      <c r="G217" s="29" t="str">
        <f t="shared" si="58"/>
        <v/>
      </c>
      <c r="H217" s="23" t="str">
        <f t="shared" si="46"/>
        <v/>
      </c>
      <c r="I217" s="4" t="str">
        <f>_xlfn.IFNA(VLOOKUP(A217,[1]ANHPI!$A$8:$I$145,4,FALSE),"")</f>
        <v/>
      </c>
      <c r="J217" s="5" t="str">
        <f>_xlfn.IFNA(VLOOKUP(A217,[1]ANHPI!$A$8:$I$145,8,FALSE),"")</f>
        <v/>
      </c>
      <c r="K217" s="42" t="str">
        <f t="shared" si="59"/>
        <v/>
      </c>
      <c r="L217" s="28" t="str">
        <f t="shared" si="47"/>
        <v/>
      </c>
      <c r="M217" s="4" t="str">
        <f>_xlfn.IFNA(VLOOKUP(A217,[1]Black!$A$8:$I$211,4,FALSE),"")</f>
        <v/>
      </c>
      <c r="N217" s="5" t="str">
        <f>_xlfn.IFNA(VLOOKUP(A217,[1]Black!$A$8:$I$211,8,FALSE),"")</f>
        <v/>
      </c>
      <c r="O217" s="42" t="str">
        <f t="shared" si="48"/>
        <v/>
      </c>
      <c r="P217" s="28" t="str">
        <f t="shared" si="49"/>
        <v/>
      </c>
      <c r="Q217" s="4" t="str">
        <f>_xlfn.IFNA(VLOOKUP(A217,'[1]H-L'!$A$8:$I$163,4,FALSE),"")</f>
        <v/>
      </c>
      <c r="R217" s="5" t="str">
        <f>_xlfn.IFNA(VLOOKUP(A217,'[1]H-L'!$A$8:$I$163,8,FALSE),"")</f>
        <v/>
      </c>
      <c r="S217" s="42" t="str">
        <f t="shared" si="50"/>
        <v/>
      </c>
      <c r="T217" s="28" t="str">
        <f t="shared" si="51"/>
        <v/>
      </c>
      <c r="U217" s="4" t="str">
        <f>_xlfn.IFNA(VLOOKUP(A217,[1]Other!$A$8:$I$86,4,FALSE),"")</f>
        <v/>
      </c>
      <c r="V217" s="5" t="str">
        <f>_xlfn.IFNA(VLOOKUP(A217,[1]Other!$A$8:$I$86,8,FALSE),"")</f>
        <v/>
      </c>
      <c r="W217" s="29" t="str">
        <f t="shared" si="52"/>
        <v/>
      </c>
      <c r="Y217" s="7" t="str">
        <f t="shared" si="53"/>
        <v/>
      </c>
      <c r="Z217" s="7" t="str">
        <f t="shared" si="54"/>
        <v/>
      </c>
      <c r="AA217" s="7" t="str">
        <f t="shared" si="55"/>
        <v/>
      </c>
      <c r="AB217" s="7" t="str">
        <f t="shared" si="56"/>
        <v/>
      </c>
      <c r="AC217" s="7" t="str">
        <f t="shared" si="57"/>
        <v/>
      </c>
    </row>
    <row r="218" spans="1:29" x14ac:dyDescent="0.3">
      <c r="A218" s="45" t="s">
        <v>222</v>
      </c>
      <c r="B218" s="36">
        <f>[1]White!D216</f>
        <v>287</v>
      </c>
      <c r="C218" s="37">
        <f>[1]White!H216</f>
        <v>123799.156794425</v>
      </c>
      <c r="D218" s="28" t="str">
        <f t="shared" si="45"/>
        <v/>
      </c>
      <c r="E218" s="4" t="str">
        <f>_xlfn.IFNA(VLOOKUP(A218,[1]AIAN!$A$8:$I$67,4,FALSE),"")</f>
        <v/>
      </c>
      <c r="F218" s="5" t="str">
        <f>_xlfn.IFNA(VLOOKUP(A218,[1]AIAN!$A$8:$I$67,8,FALSE),"")</f>
        <v/>
      </c>
      <c r="G218" s="29" t="str">
        <f t="shared" si="58"/>
        <v/>
      </c>
      <c r="H218" s="23" t="str">
        <f t="shared" si="46"/>
        <v/>
      </c>
      <c r="I218" s="4" t="str">
        <f>_xlfn.IFNA(VLOOKUP(A218,[1]ANHPI!$A$8:$I$145,4,FALSE),"")</f>
        <v/>
      </c>
      <c r="J218" s="5" t="str">
        <f>_xlfn.IFNA(VLOOKUP(A218,[1]ANHPI!$A$8:$I$145,8,FALSE),"")</f>
        <v/>
      </c>
      <c r="K218" s="42" t="str">
        <f t="shared" si="59"/>
        <v/>
      </c>
      <c r="L218" s="28" t="str">
        <f t="shared" si="47"/>
        <v/>
      </c>
      <c r="M218" s="4" t="str">
        <f>_xlfn.IFNA(VLOOKUP(A218,[1]Black!$A$8:$I$211,4,FALSE),"")</f>
        <v/>
      </c>
      <c r="N218" s="5" t="str">
        <f>_xlfn.IFNA(VLOOKUP(A218,[1]Black!$A$8:$I$211,8,FALSE),"")</f>
        <v/>
      </c>
      <c r="O218" s="42" t="str">
        <f t="shared" si="48"/>
        <v/>
      </c>
      <c r="P218" s="28" t="str">
        <f t="shared" si="49"/>
        <v/>
      </c>
      <c r="Q218" s="4" t="str">
        <f>_xlfn.IFNA(VLOOKUP(A218,'[1]H-L'!$A$8:$I$163,4,FALSE),"")</f>
        <v/>
      </c>
      <c r="R218" s="5" t="str">
        <f>_xlfn.IFNA(VLOOKUP(A218,'[1]H-L'!$A$8:$I$163,8,FALSE),"")</f>
        <v/>
      </c>
      <c r="S218" s="42" t="str">
        <f t="shared" si="50"/>
        <v/>
      </c>
      <c r="T218" s="28" t="str">
        <f t="shared" si="51"/>
        <v/>
      </c>
      <c r="U218" s="4" t="str">
        <f>_xlfn.IFNA(VLOOKUP(A218,[1]Other!$A$8:$I$86,4,FALSE),"")</f>
        <v/>
      </c>
      <c r="V218" s="5" t="str">
        <f>_xlfn.IFNA(VLOOKUP(A218,[1]Other!$A$8:$I$86,8,FALSE),"")</f>
        <v/>
      </c>
      <c r="W218" s="29" t="str">
        <f t="shared" si="52"/>
        <v/>
      </c>
      <c r="Y218" s="7" t="str">
        <f t="shared" si="53"/>
        <v/>
      </c>
      <c r="Z218" s="7" t="str">
        <f t="shared" si="54"/>
        <v/>
      </c>
      <c r="AA218" s="7" t="str">
        <f t="shared" si="55"/>
        <v/>
      </c>
      <c r="AB218" s="7" t="str">
        <f t="shared" si="56"/>
        <v/>
      </c>
      <c r="AC218" s="7" t="str">
        <f t="shared" si="57"/>
        <v/>
      </c>
    </row>
    <row r="219" spans="1:29" x14ac:dyDescent="0.3">
      <c r="A219" s="45" t="s">
        <v>223</v>
      </c>
      <c r="B219" s="36">
        <f>[1]White!D217</f>
        <v>349</v>
      </c>
      <c r="C219" s="37">
        <f>[1]White!H217</f>
        <v>75991.637931033998</v>
      </c>
      <c r="D219" s="28" t="str">
        <f t="shared" si="45"/>
        <v/>
      </c>
      <c r="E219" s="4" t="str">
        <f>_xlfn.IFNA(VLOOKUP(A219,[1]AIAN!$A$8:$I$67,4,FALSE),"")</f>
        <v/>
      </c>
      <c r="F219" s="5" t="str">
        <f>_xlfn.IFNA(VLOOKUP(A219,[1]AIAN!$A$8:$I$67,8,FALSE),"")</f>
        <v/>
      </c>
      <c r="G219" s="29" t="str">
        <f t="shared" si="58"/>
        <v/>
      </c>
      <c r="H219" s="23">
        <f t="shared" si="46"/>
        <v>9.7202196769646994E-4</v>
      </c>
      <c r="I219" s="4">
        <f>_xlfn.IFNA(VLOOKUP(A219,[1]ANHPI!$A$8:$I$145,4,FALSE),"")</f>
        <v>60</v>
      </c>
      <c r="J219" s="5">
        <f>_xlfn.IFNA(VLOOKUP(A219,[1]ANHPI!$A$8:$I$145,8,FALSE),"")</f>
        <v>71550.95</v>
      </c>
      <c r="K219" s="42">
        <f t="shared" si="59"/>
        <v>0.94156346603472163</v>
      </c>
      <c r="L219" s="28">
        <f t="shared" si="47"/>
        <v>1.2903010980046118E-3</v>
      </c>
      <c r="M219" s="4">
        <f>_xlfn.IFNA(VLOOKUP(A219,[1]Black!$A$8:$I$211,4,FALSE),"")</f>
        <v>155</v>
      </c>
      <c r="N219" s="5">
        <f>_xlfn.IFNA(VLOOKUP(A219,[1]Black!$A$8:$I$211,8,FALSE),"")</f>
        <v>73127.283870968007</v>
      </c>
      <c r="O219" s="42">
        <f t="shared" si="48"/>
        <v>0.96230698353066779</v>
      </c>
      <c r="P219" s="28">
        <f t="shared" si="49"/>
        <v>7.8710478471021245E-4</v>
      </c>
      <c r="Q219" s="4">
        <f>_xlfn.IFNA(VLOOKUP(A219,'[1]H-L'!$A$8:$I$163,4,FALSE),"")</f>
        <v>71</v>
      </c>
      <c r="R219" s="5">
        <f>_xlfn.IFNA(VLOOKUP(A219,'[1]H-L'!$A$8:$I$163,8,FALSE),"")</f>
        <v>66794.114285713993</v>
      </c>
      <c r="S219" s="42">
        <f t="shared" si="50"/>
        <v>0.8789666350702009</v>
      </c>
      <c r="T219" s="28" t="str">
        <f t="shared" si="51"/>
        <v/>
      </c>
      <c r="U219" s="4" t="str">
        <f>_xlfn.IFNA(VLOOKUP(A219,[1]Other!$A$8:$I$86,4,FALSE),"")</f>
        <v/>
      </c>
      <c r="V219" s="5" t="str">
        <f>_xlfn.IFNA(VLOOKUP(A219,[1]Other!$A$8:$I$86,8,FALSE),"")</f>
        <v/>
      </c>
      <c r="W219" s="29" t="str">
        <f t="shared" si="52"/>
        <v/>
      </c>
      <c r="Y219" s="7" t="str">
        <f t="shared" si="53"/>
        <v/>
      </c>
      <c r="Z219" s="7">
        <f t="shared" si="54"/>
        <v>9.1520000000000002E-4</v>
      </c>
      <c r="AA219" s="7">
        <f t="shared" si="55"/>
        <v>1.2417000000000001E-3</v>
      </c>
      <c r="AB219" s="7">
        <f t="shared" si="56"/>
        <v>6.9180000000000001E-4</v>
      </c>
      <c r="AC219" s="7" t="str">
        <f t="shared" si="57"/>
        <v/>
      </c>
    </row>
    <row r="220" spans="1:29" ht="27" x14ac:dyDescent="0.3">
      <c r="A220" s="45" t="s">
        <v>224</v>
      </c>
      <c r="B220" s="36">
        <f>[1]White!D218</f>
        <v>99</v>
      </c>
      <c r="C220" s="37">
        <f>[1]White!H218</f>
        <v>104463.88888888901</v>
      </c>
      <c r="D220" s="28" t="str">
        <f t="shared" si="45"/>
        <v/>
      </c>
      <c r="E220" s="4" t="str">
        <f>_xlfn.IFNA(VLOOKUP(A220,[1]AIAN!$A$8:$I$67,4,FALSE),"")</f>
        <v/>
      </c>
      <c r="F220" s="5" t="str">
        <f>_xlfn.IFNA(VLOOKUP(A220,[1]AIAN!$A$8:$I$67,8,FALSE),"")</f>
        <v/>
      </c>
      <c r="G220" s="29" t="str">
        <f t="shared" si="58"/>
        <v/>
      </c>
      <c r="H220" s="23" t="str">
        <f t="shared" si="46"/>
        <v/>
      </c>
      <c r="I220" s="4" t="str">
        <f>_xlfn.IFNA(VLOOKUP(A220,[1]ANHPI!$A$8:$I$145,4,FALSE),"")</f>
        <v/>
      </c>
      <c r="J220" s="5" t="str">
        <f>_xlfn.IFNA(VLOOKUP(A220,[1]ANHPI!$A$8:$I$145,8,FALSE),"")</f>
        <v/>
      </c>
      <c r="K220" s="42" t="str">
        <f t="shared" si="59"/>
        <v/>
      </c>
      <c r="L220" s="28" t="str">
        <f t="shared" si="47"/>
        <v/>
      </c>
      <c r="M220" s="4" t="str">
        <f>_xlfn.IFNA(VLOOKUP(A220,[1]Black!$A$8:$I$211,4,FALSE),"")</f>
        <v/>
      </c>
      <c r="N220" s="5" t="str">
        <f>_xlfn.IFNA(VLOOKUP(A220,[1]Black!$A$8:$I$211,8,FALSE),"")</f>
        <v/>
      </c>
      <c r="O220" s="42" t="str">
        <f t="shared" si="48"/>
        <v/>
      </c>
      <c r="P220" s="28" t="str">
        <f t="shared" si="49"/>
        <v/>
      </c>
      <c r="Q220" s="4" t="str">
        <f>_xlfn.IFNA(VLOOKUP(A220,'[1]H-L'!$A$8:$I$163,4,FALSE),"")</f>
        <v/>
      </c>
      <c r="R220" s="5" t="str">
        <f>_xlfn.IFNA(VLOOKUP(A220,'[1]H-L'!$A$8:$I$163,8,FALSE),"")</f>
        <v/>
      </c>
      <c r="S220" s="42" t="str">
        <f t="shared" si="50"/>
        <v/>
      </c>
      <c r="T220" s="28" t="str">
        <f t="shared" si="51"/>
        <v/>
      </c>
      <c r="U220" s="4" t="str">
        <f>_xlfn.IFNA(VLOOKUP(A220,[1]Other!$A$8:$I$86,4,FALSE),"")</f>
        <v/>
      </c>
      <c r="V220" s="5" t="str">
        <f>_xlfn.IFNA(VLOOKUP(A220,[1]Other!$A$8:$I$86,8,FALSE),"")</f>
        <v/>
      </c>
      <c r="W220" s="29" t="str">
        <f t="shared" si="52"/>
        <v/>
      </c>
      <c r="Y220" s="7" t="str">
        <f t="shared" si="53"/>
        <v/>
      </c>
      <c r="Z220" s="7" t="str">
        <f t="shared" si="54"/>
        <v/>
      </c>
      <c r="AA220" s="7" t="str">
        <f t="shared" si="55"/>
        <v/>
      </c>
      <c r="AB220" s="7" t="str">
        <f t="shared" si="56"/>
        <v/>
      </c>
      <c r="AC220" s="7" t="str">
        <f t="shared" si="57"/>
        <v/>
      </c>
    </row>
    <row r="221" spans="1:29" x14ac:dyDescent="0.3">
      <c r="A221" s="45" t="s">
        <v>225</v>
      </c>
      <c r="B221" s="36">
        <f>[1]White!D219</f>
        <v>204</v>
      </c>
      <c r="C221" s="37">
        <f>[1]White!H219</f>
        <v>108327.132352941</v>
      </c>
      <c r="D221" s="28" t="str">
        <f t="shared" si="45"/>
        <v/>
      </c>
      <c r="E221" s="4" t="str">
        <f>_xlfn.IFNA(VLOOKUP(A221,[1]AIAN!$A$8:$I$67,4,FALSE),"")</f>
        <v/>
      </c>
      <c r="F221" s="5" t="str">
        <f>_xlfn.IFNA(VLOOKUP(A221,[1]AIAN!$A$8:$I$67,8,FALSE),"")</f>
        <v/>
      </c>
      <c r="G221" s="29" t="str">
        <f t="shared" si="58"/>
        <v/>
      </c>
      <c r="H221" s="23" t="str">
        <f t="shared" si="46"/>
        <v/>
      </c>
      <c r="I221" s="4" t="str">
        <f>_xlfn.IFNA(VLOOKUP(A221,[1]ANHPI!$A$8:$I$145,4,FALSE),"")</f>
        <v/>
      </c>
      <c r="J221" s="5" t="str">
        <f>_xlfn.IFNA(VLOOKUP(A221,[1]ANHPI!$A$8:$I$145,8,FALSE),"")</f>
        <v/>
      </c>
      <c r="K221" s="42" t="str">
        <f t="shared" si="59"/>
        <v/>
      </c>
      <c r="L221" s="28" t="str">
        <f t="shared" si="47"/>
        <v/>
      </c>
      <c r="M221" s="4" t="str">
        <f>_xlfn.IFNA(VLOOKUP(A221,[1]Black!$A$8:$I$211,4,FALSE),"")</f>
        <v/>
      </c>
      <c r="N221" s="5" t="str">
        <f>_xlfn.IFNA(VLOOKUP(A221,[1]Black!$A$8:$I$211,8,FALSE),"")</f>
        <v/>
      </c>
      <c r="O221" s="42" t="str">
        <f t="shared" si="48"/>
        <v/>
      </c>
      <c r="P221" s="28" t="str">
        <f t="shared" si="49"/>
        <v/>
      </c>
      <c r="Q221" s="4" t="str">
        <f>_xlfn.IFNA(VLOOKUP(A221,'[1]H-L'!$A$8:$I$163,4,FALSE),"")</f>
        <v/>
      </c>
      <c r="R221" s="5" t="str">
        <f>_xlfn.IFNA(VLOOKUP(A221,'[1]H-L'!$A$8:$I$163,8,FALSE),"")</f>
        <v/>
      </c>
      <c r="S221" s="42" t="str">
        <f t="shared" si="50"/>
        <v/>
      </c>
      <c r="T221" s="28" t="str">
        <f t="shared" si="51"/>
        <v/>
      </c>
      <c r="U221" s="4" t="str">
        <f>_xlfn.IFNA(VLOOKUP(A221,[1]Other!$A$8:$I$86,4,FALSE),"")</f>
        <v/>
      </c>
      <c r="V221" s="5" t="str">
        <f>_xlfn.IFNA(VLOOKUP(A221,[1]Other!$A$8:$I$86,8,FALSE),"")</f>
        <v/>
      </c>
      <c r="W221" s="29" t="str">
        <f t="shared" si="52"/>
        <v/>
      </c>
      <c r="Y221" s="7" t="str">
        <f t="shared" si="53"/>
        <v/>
      </c>
      <c r="Z221" s="7" t="str">
        <f t="shared" si="54"/>
        <v/>
      </c>
      <c r="AA221" s="7" t="str">
        <f t="shared" si="55"/>
        <v/>
      </c>
      <c r="AB221" s="7" t="str">
        <f t="shared" si="56"/>
        <v/>
      </c>
      <c r="AC221" s="7" t="str">
        <f t="shared" si="57"/>
        <v/>
      </c>
    </row>
    <row r="222" spans="1:29" ht="27" x14ac:dyDescent="0.3">
      <c r="A222" s="45" t="s">
        <v>226</v>
      </c>
      <c r="B222" s="36">
        <f>[1]White!D220</f>
        <v>67</v>
      </c>
      <c r="C222" s="37">
        <f>[1]White!H220</f>
        <v>89258.537313433</v>
      </c>
      <c r="D222" s="28" t="str">
        <f t="shared" si="45"/>
        <v/>
      </c>
      <c r="E222" s="4" t="str">
        <f>_xlfn.IFNA(VLOOKUP(A222,[1]AIAN!$A$8:$I$67,4,FALSE),"")</f>
        <v/>
      </c>
      <c r="F222" s="5" t="str">
        <f>_xlfn.IFNA(VLOOKUP(A222,[1]AIAN!$A$8:$I$67,8,FALSE),"")</f>
        <v/>
      </c>
      <c r="G222" s="29" t="str">
        <f t="shared" si="58"/>
        <v/>
      </c>
      <c r="H222" s="23" t="str">
        <f t="shared" si="46"/>
        <v/>
      </c>
      <c r="I222" s="4" t="str">
        <f>_xlfn.IFNA(VLOOKUP(A222,[1]ANHPI!$A$8:$I$145,4,FALSE),"")</f>
        <v/>
      </c>
      <c r="J222" s="5" t="str">
        <f>_xlfn.IFNA(VLOOKUP(A222,[1]ANHPI!$A$8:$I$145,8,FALSE),"")</f>
        <v/>
      </c>
      <c r="K222" s="42" t="str">
        <f t="shared" si="59"/>
        <v/>
      </c>
      <c r="L222" s="28" t="str">
        <f t="shared" si="47"/>
        <v/>
      </c>
      <c r="M222" s="4" t="str">
        <f>_xlfn.IFNA(VLOOKUP(A222,[1]Black!$A$8:$I$211,4,FALSE),"")</f>
        <v/>
      </c>
      <c r="N222" s="5" t="str">
        <f>_xlfn.IFNA(VLOOKUP(A222,[1]Black!$A$8:$I$211,8,FALSE),"")</f>
        <v/>
      </c>
      <c r="O222" s="42" t="str">
        <f t="shared" si="48"/>
        <v/>
      </c>
      <c r="P222" s="28" t="str">
        <f t="shared" si="49"/>
        <v/>
      </c>
      <c r="Q222" s="4" t="str">
        <f>_xlfn.IFNA(VLOOKUP(A222,'[1]H-L'!$A$8:$I$163,4,FALSE),"")</f>
        <v/>
      </c>
      <c r="R222" s="5" t="str">
        <f>_xlfn.IFNA(VLOOKUP(A222,'[1]H-L'!$A$8:$I$163,8,FALSE),"")</f>
        <v/>
      </c>
      <c r="S222" s="42" t="str">
        <f t="shared" si="50"/>
        <v/>
      </c>
      <c r="T222" s="28" t="str">
        <f t="shared" si="51"/>
        <v/>
      </c>
      <c r="U222" s="4" t="str">
        <f>_xlfn.IFNA(VLOOKUP(A222,[1]Other!$A$8:$I$86,4,FALSE),"")</f>
        <v/>
      </c>
      <c r="V222" s="5" t="str">
        <f>_xlfn.IFNA(VLOOKUP(A222,[1]Other!$A$8:$I$86,8,FALSE),"")</f>
        <v/>
      </c>
      <c r="W222" s="29" t="str">
        <f t="shared" si="52"/>
        <v/>
      </c>
      <c r="Y222" s="7" t="str">
        <f t="shared" si="53"/>
        <v/>
      </c>
      <c r="Z222" s="7" t="str">
        <f t="shared" si="54"/>
        <v/>
      </c>
      <c r="AA222" s="7" t="str">
        <f t="shared" si="55"/>
        <v/>
      </c>
      <c r="AB222" s="7" t="str">
        <f t="shared" si="56"/>
        <v/>
      </c>
      <c r="AC222" s="7" t="str">
        <f t="shared" si="57"/>
        <v/>
      </c>
    </row>
    <row r="223" spans="1:29" x14ac:dyDescent="0.3">
      <c r="A223" s="45" t="s">
        <v>227</v>
      </c>
      <c r="B223" s="36">
        <f>[1]White!D221</f>
        <v>678</v>
      </c>
      <c r="C223" s="37">
        <f>[1]White!H221</f>
        <v>95904.399705015006</v>
      </c>
      <c r="D223" s="28" t="str">
        <f t="shared" si="45"/>
        <v/>
      </c>
      <c r="E223" s="4" t="str">
        <f>_xlfn.IFNA(VLOOKUP(A223,[1]AIAN!$A$8:$I$67,4,FALSE),"")</f>
        <v/>
      </c>
      <c r="F223" s="5" t="str">
        <f>_xlfn.IFNA(VLOOKUP(A223,[1]AIAN!$A$8:$I$67,8,FALSE),"")</f>
        <v/>
      </c>
      <c r="G223" s="29" t="str">
        <f t="shared" si="58"/>
        <v/>
      </c>
      <c r="H223" s="23" t="str">
        <f t="shared" si="46"/>
        <v/>
      </c>
      <c r="I223" s="4" t="str">
        <f>_xlfn.IFNA(VLOOKUP(A223,[1]ANHPI!$A$8:$I$145,4,FALSE),"")</f>
        <v/>
      </c>
      <c r="J223" s="5" t="str">
        <f>_xlfn.IFNA(VLOOKUP(A223,[1]ANHPI!$A$8:$I$145,8,FALSE),"")</f>
        <v/>
      </c>
      <c r="K223" s="42" t="str">
        <f t="shared" si="59"/>
        <v/>
      </c>
      <c r="L223" s="28">
        <f t="shared" si="47"/>
        <v>8.8239946057089584E-4</v>
      </c>
      <c r="M223" s="4">
        <f>_xlfn.IFNA(VLOOKUP(A223,[1]Black!$A$8:$I$211,4,FALSE),"")</f>
        <v>106</v>
      </c>
      <c r="N223" s="5">
        <f>_xlfn.IFNA(VLOOKUP(A223,[1]Black!$A$8:$I$211,8,FALSE),"")</f>
        <v>91547.943396225994</v>
      </c>
      <c r="O223" s="42">
        <f t="shared" si="48"/>
        <v>0.95457501092558106</v>
      </c>
      <c r="P223" s="28" t="str">
        <f t="shared" si="49"/>
        <v/>
      </c>
      <c r="Q223" s="4" t="str">
        <f>_xlfn.IFNA(VLOOKUP(A223,'[1]H-L'!$A$8:$I$163,4,FALSE),"")</f>
        <v/>
      </c>
      <c r="R223" s="5" t="str">
        <f>_xlfn.IFNA(VLOOKUP(A223,'[1]H-L'!$A$8:$I$163,8,FALSE),"")</f>
        <v/>
      </c>
      <c r="S223" s="42" t="str">
        <f t="shared" si="50"/>
        <v/>
      </c>
      <c r="T223" s="28" t="str">
        <f t="shared" si="51"/>
        <v/>
      </c>
      <c r="U223" s="4" t="str">
        <f>_xlfn.IFNA(VLOOKUP(A223,[1]Other!$A$8:$I$86,4,FALSE),"")</f>
        <v/>
      </c>
      <c r="V223" s="5" t="str">
        <f>_xlfn.IFNA(VLOOKUP(A223,[1]Other!$A$8:$I$86,8,FALSE),"")</f>
        <v/>
      </c>
      <c r="W223" s="29" t="str">
        <f t="shared" si="52"/>
        <v/>
      </c>
      <c r="Y223" s="7" t="str">
        <f t="shared" si="53"/>
        <v/>
      </c>
      <c r="Z223" s="7" t="str">
        <f t="shared" si="54"/>
        <v/>
      </c>
      <c r="AA223" s="7">
        <f t="shared" si="55"/>
        <v>8.4230000000000004E-4</v>
      </c>
      <c r="AB223" s="7" t="str">
        <f t="shared" si="56"/>
        <v/>
      </c>
      <c r="AC223" s="7" t="str">
        <f t="shared" si="57"/>
        <v/>
      </c>
    </row>
    <row r="224" spans="1:29" x14ac:dyDescent="0.3">
      <c r="A224" s="45" t="s">
        <v>228</v>
      </c>
      <c r="B224" s="36">
        <f>[1]White!D222</f>
        <v>2930</v>
      </c>
      <c r="C224" s="37">
        <f>[1]White!H222</f>
        <v>73796.260587432</v>
      </c>
      <c r="D224" s="28" t="str">
        <f t="shared" si="45"/>
        <v/>
      </c>
      <c r="E224" s="4" t="str">
        <f>_xlfn.IFNA(VLOOKUP(A224,[1]AIAN!$A$8:$I$67,4,FALSE),"")</f>
        <v/>
      </c>
      <c r="F224" s="5" t="str">
        <f>_xlfn.IFNA(VLOOKUP(A224,[1]AIAN!$A$8:$I$67,8,FALSE),"")</f>
        <v/>
      </c>
      <c r="G224" s="29" t="str">
        <f t="shared" si="58"/>
        <v/>
      </c>
      <c r="H224" s="23">
        <f t="shared" si="46"/>
        <v>2.656860045037018E-3</v>
      </c>
      <c r="I224" s="4">
        <f>_xlfn.IFNA(VLOOKUP(A224,[1]ANHPI!$A$8:$I$145,4,FALSE),"")</f>
        <v>164</v>
      </c>
      <c r="J224" s="5">
        <f>_xlfn.IFNA(VLOOKUP(A224,[1]ANHPI!$A$8:$I$145,8,FALSE),"")</f>
        <v>76025.926829268006</v>
      </c>
      <c r="K224" s="42">
        <f t="shared" si="59"/>
        <v>1.0302138106197718</v>
      </c>
      <c r="L224" s="28">
        <f t="shared" si="47"/>
        <v>3.8625787708009025E-3</v>
      </c>
      <c r="M224" s="4">
        <f>_xlfn.IFNA(VLOOKUP(A224,[1]Black!$A$8:$I$211,4,FALSE),"")</f>
        <v>464</v>
      </c>
      <c r="N224" s="5">
        <f>_xlfn.IFNA(VLOOKUP(A224,[1]Black!$A$8:$I$211,8,FALSE),"")</f>
        <v>67507.340517240998</v>
      </c>
      <c r="O224" s="42">
        <f t="shared" si="48"/>
        <v>0.9147799628310429</v>
      </c>
      <c r="P224" s="28">
        <f t="shared" si="49"/>
        <v>3.5142565739878498E-3</v>
      </c>
      <c r="Q224" s="4">
        <f>_xlfn.IFNA(VLOOKUP(A224,'[1]H-L'!$A$8:$I$163,4,FALSE),"")</f>
        <v>317</v>
      </c>
      <c r="R224" s="5">
        <f>_xlfn.IFNA(VLOOKUP(A224,'[1]H-L'!$A$8:$I$163,8,FALSE),"")</f>
        <v>69048.514285714002</v>
      </c>
      <c r="S224" s="42">
        <f t="shared" si="50"/>
        <v>0.93566413441649954</v>
      </c>
      <c r="T224" s="28">
        <f t="shared" si="51"/>
        <v>4.094864357618154E-3</v>
      </c>
      <c r="U224" s="4">
        <f>_xlfn.IFNA(VLOOKUP(A224,[1]Other!$A$8:$I$86,4,FALSE),"")</f>
        <v>72</v>
      </c>
      <c r="V224" s="5">
        <f>_xlfn.IFNA(VLOOKUP(A224,[1]Other!$A$8:$I$86,8,FALSE),"")</f>
        <v>74313.638888889007</v>
      </c>
      <c r="W224" s="29">
        <f t="shared" si="52"/>
        <v>1.0070109013293977</v>
      </c>
      <c r="Y224" s="7" t="str">
        <f t="shared" si="53"/>
        <v/>
      </c>
      <c r="Z224" s="7">
        <f t="shared" si="54"/>
        <v>2.7371000000000001E-3</v>
      </c>
      <c r="AA224" s="7">
        <f t="shared" si="55"/>
        <v>3.5333999999999999E-3</v>
      </c>
      <c r="AB224" s="7">
        <f t="shared" si="56"/>
        <v>3.2881999999999998E-3</v>
      </c>
      <c r="AC224" s="7">
        <f t="shared" si="57"/>
        <v>4.1235999999999998E-3</v>
      </c>
    </row>
    <row r="225" spans="1:29" x14ac:dyDescent="0.3">
      <c r="A225" s="45" t="s">
        <v>229</v>
      </c>
      <c r="B225" s="36">
        <f>[1]White!D223</f>
        <v>512</v>
      </c>
      <c r="C225" s="37">
        <f>[1]White!H223</f>
        <v>148319.254403131</v>
      </c>
      <c r="D225" s="28" t="str">
        <f t="shared" si="45"/>
        <v/>
      </c>
      <c r="E225" s="4" t="str">
        <f>_xlfn.IFNA(VLOOKUP(A225,[1]AIAN!$A$8:$I$67,4,FALSE),"")</f>
        <v/>
      </c>
      <c r="F225" s="5" t="str">
        <f>_xlfn.IFNA(VLOOKUP(A225,[1]AIAN!$A$8:$I$67,8,FALSE),"")</f>
        <v/>
      </c>
      <c r="G225" s="29" t="str">
        <f t="shared" si="58"/>
        <v/>
      </c>
      <c r="H225" s="23">
        <f t="shared" si="46"/>
        <v>1.2960292902619598E-3</v>
      </c>
      <c r="I225" s="4">
        <f>_xlfn.IFNA(VLOOKUP(A225,[1]ANHPI!$A$8:$I$145,4,FALSE),"")</f>
        <v>80</v>
      </c>
      <c r="J225" s="5">
        <f>_xlfn.IFNA(VLOOKUP(A225,[1]ANHPI!$A$8:$I$145,8,FALSE),"")</f>
        <v>171909.28750000001</v>
      </c>
      <c r="K225" s="42">
        <f t="shared" si="59"/>
        <v>1.1590490269911378</v>
      </c>
      <c r="L225" s="28">
        <f t="shared" si="47"/>
        <v>8.8239946057089584E-4</v>
      </c>
      <c r="M225" s="4">
        <f>_xlfn.IFNA(VLOOKUP(A225,[1]Black!$A$8:$I$211,4,FALSE),"")</f>
        <v>106</v>
      </c>
      <c r="N225" s="5">
        <f>_xlfn.IFNA(VLOOKUP(A225,[1]Black!$A$8:$I$211,8,FALSE),"")</f>
        <v>124622.53773584899</v>
      </c>
      <c r="O225" s="42">
        <f t="shared" si="48"/>
        <v>0.84023168965726835</v>
      </c>
      <c r="P225" s="28" t="str">
        <f t="shared" si="49"/>
        <v/>
      </c>
      <c r="Q225" s="4" t="str">
        <f>_xlfn.IFNA(VLOOKUP(A225,'[1]H-L'!$A$8:$I$163,4,FALSE),"")</f>
        <v/>
      </c>
      <c r="R225" s="5" t="str">
        <f>_xlfn.IFNA(VLOOKUP(A225,'[1]H-L'!$A$8:$I$163,8,FALSE),"")</f>
        <v/>
      </c>
      <c r="S225" s="42" t="str">
        <f t="shared" si="50"/>
        <v/>
      </c>
      <c r="T225" s="28" t="str">
        <f t="shared" si="51"/>
        <v/>
      </c>
      <c r="U225" s="4" t="str">
        <f>_xlfn.IFNA(VLOOKUP(A225,[1]Other!$A$8:$I$86,4,FALSE),"")</f>
        <v/>
      </c>
      <c r="V225" s="5" t="str">
        <f>_xlfn.IFNA(VLOOKUP(A225,[1]Other!$A$8:$I$86,8,FALSE),"")</f>
        <v/>
      </c>
      <c r="W225" s="29" t="str">
        <f t="shared" si="52"/>
        <v/>
      </c>
      <c r="Y225" s="7" t="str">
        <f t="shared" si="53"/>
        <v/>
      </c>
      <c r="Z225" s="7">
        <f t="shared" si="54"/>
        <v>1.5022E-3</v>
      </c>
      <c r="AA225" s="7">
        <f t="shared" si="55"/>
        <v>7.4140000000000002E-4</v>
      </c>
      <c r="AB225" s="7" t="str">
        <f t="shared" si="56"/>
        <v/>
      </c>
      <c r="AC225" s="7" t="str">
        <f t="shared" si="57"/>
        <v/>
      </c>
    </row>
    <row r="226" spans="1:29" x14ac:dyDescent="0.3">
      <c r="A226" s="45" t="s">
        <v>230</v>
      </c>
      <c r="B226" s="36">
        <f>[1]White!D224</f>
        <v>1210</v>
      </c>
      <c r="C226" s="37">
        <f>[1]White!H224</f>
        <v>87627.185123967007</v>
      </c>
      <c r="D226" s="28" t="str">
        <f t="shared" si="45"/>
        <v/>
      </c>
      <c r="E226" s="4" t="str">
        <f>_xlfn.IFNA(VLOOKUP(A226,[1]AIAN!$A$8:$I$67,4,FALSE),"")</f>
        <v/>
      </c>
      <c r="F226" s="5" t="str">
        <f>_xlfn.IFNA(VLOOKUP(A226,[1]AIAN!$A$8:$I$67,8,FALSE),"")</f>
        <v/>
      </c>
      <c r="G226" s="29" t="str">
        <f t="shared" si="58"/>
        <v/>
      </c>
      <c r="H226" s="23">
        <f t="shared" si="46"/>
        <v>6.9661574351580343E-4</v>
      </c>
      <c r="I226" s="4">
        <f>_xlfn.IFNA(VLOOKUP(A226,[1]ANHPI!$A$8:$I$145,4,FALSE),"")</f>
        <v>43</v>
      </c>
      <c r="J226" s="5">
        <f>_xlfn.IFNA(VLOOKUP(A226,[1]ANHPI!$A$8:$I$145,8,FALSE),"")</f>
        <v>91789.488372092994</v>
      </c>
      <c r="K226" s="42">
        <f t="shared" si="59"/>
        <v>1.0475001364272689</v>
      </c>
      <c r="L226" s="28">
        <f t="shared" si="47"/>
        <v>1.4234934694115394E-3</v>
      </c>
      <c r="M226" s="4">
        <f>_xlfn.IFNA(VLOOKUP(A226,[1]Black!$A$8:$I$211,4,FALSE),"")</f>
        <v>171</v>
      </c>
      <c r="N226" s="5">
        <f>_xlfn.IFNA(VLOOKUP(A226,[1]Black!$A$8:$I$211,8,FALSE),"")</f>
        <v>87469.555555555999</v>
      </c>
      <c r="O226" s="42">
        <f t="shared" si="48"/>
        <v>0.99820113394960697</v>
      </c>
      <c r="P226" s="28">
        <f t="shared" si="49"/>
        <v>1.0642543567912731E-3</v>
      </c>
      <c r="Q226" s="4">
        <f>_xlfn.IFNA(VLOOKUP(A226,'[1]H-L'!$A$8:$I$163,4,FALSE),"")</f>
        <v>96</v>
      </c>
      <c r="R226" s="5">
        <f>_xlfn.IFNA(VLOOKUP(A226,'[1]H-L'!$A$8:$I$163,8,FALSE),"")</f>
        <v>90976.729166667006</v>
      </c>
      <c r="S226" s="42">
        <f t="shared" si="50"/>
        <v>1.0382249417000142</v>
      </c>
      <c r="T226" s="28" t="str">
        <f t="shared" si="51"/>
        <v/>
      </c>
      <c r="U226" s="4" t="str">
        <f>_xlfn.IFNA(VLOOKUP(A226,[1]Other!$A$8:$I$86,4,FALSE),"")</f>
        <v/>
      </c>
      <c r="V226" s="5" t="str">
        <f>_xlfn.IFNA(VLOOKUP(A226,[1]Other!$A$8:$I$86,8,FALSE),"")</f>
        <v/>
      </c>
      <c r="W226" s="29" t="str">
        <f t="shared" si="52"/>
        <v/>
      </c>
      <c r="Y226" s="7" t="str">
        <f t="shared" si="53"/>
        <v/>
      </c>
      <c r="Z226" s="7">
        <f t="shared" si="54"/>
        <v>7.2970000000000001E-4</v>
      </c>
      <c r="AA226" s="7">
        <f t="shared" si="55"/>
        <v>1.4208999999999999E-3</v>
      </c>
      <c r="AB226" s="7">
        <f t="shared" si="56"/>
        <v>1.1049E-3</v>
      </c>
      <c r="AC226" s="7" t="str">
        <f t="shared" si="57"/>
        <v/>
      </c>
    </row>
    <row r="227" spans="1:29" x14ac:dyDescent="0.3">
      <c r="A227" s="45" t="s">
        <v>231</v>
      </c>
      <c r="B227" s="36">
        <f>[1]White!D225</f>
        <v>753</v>
      </c>
      <c r="C227" s="37">
        <f>[1]White!H225</f>
        <v>95489.679946878998</v>
      </c>
      <c r="D227" s="28" t="str">
        <f t="shared" si="45"/>
        <v/>
      </c>
      <c r="E227" s="4" t="str">
        <f>_xlfn.IFNA(VLOOKUP(A227,[1]AIAN!$A$8:$I$67,4,FALSE),"")</f>
        <v/>
      </c>
      <c r="F227" s="5" t="str">
        <f>_xlfn.IFNA(VLOOKUP(A227,[1]AIAN!$A$8:$I$67,8,FALSE),"")</f>
        <v/>
      </c>
      <c r="G227" s="29" t="str">
        <f t="shared" si="58"/>
        <v/>
      </c>
      <c r="H227" s="23">
        <f t="shared" si="46"/>
        <v>1.2636285580054109E-3</v>
      </c>
      <c r="I227" s="4">
        <f>_xlfn.IFNA(VLOOKUP(A227,[1]ANHPI!$A$8:$I$145,4,FALSE),"")</f>
        <v>78</v>
      </c>
      <c r="J227" s="5">
        <f>_xlfn.IFNA(VLOOKUP(A227,[1]ANHPI!$A$8:$I$145,8,FALSE),"")</f>
        <v>97450.384615385003</v>
      </c>
      <c r="K227" s="42">
        <f t="shared" si="59"/>
        <v>1.020533157819743</v>
      </c>
      <c r="L227" s="28">
        <f t="shared" si="47"/>
        <v>1.639931072947797E-3</v>
      </c>
      <c r="M227" s="4">
        <f>_xlfn.IFNA(VLOOKUP(A227,[1]Black!$A$8:$I$211,4,FALSE),"")</f>
        <v>197</v>
      </c>
      <c r="N227" s="5">
        <f>_xlfn.IFNA(VLOOKUP(A227,[1]Black!$A$8:$I$211,8,FALSE),"")</f>
        <v>87378.411167512997</v>
      </c>
      <c r="O227" s="42">
        <f t="shared" si="48"/>
        <v>0.91505606905501924</v>
      </c>
      <c r="P227" s="28">
        <f t="shared" si="49"/>
        <v>1.9843909361003946E-3</v>
      </c>
      <c r="Q227" s="4">
        <f>_xlfn.IFNA(VLOOKUP(A227,'[1]H-L'!$A$8:$I$163,4,FALSE),"")</f>
        <v>179</v>
      </c>
      <c r="R227" s="5">
        <f>_xlfn.IFNA(VLOOKUP(A227,'[1]H-L'!$A$8:$I$163,8,FALSE),"")</f>
        <v>84950.955307262993</v>
      </c>
      <c r="S227" s="42">
        <f t="shared" si="50"/>
        <v>0.88963493599016452</v>
      </c>
      <c r="T227" s="28" t="str">
        <f t="shared" si="51"/>
        <v/>
      </c>
      <c r="U227" s="4" t="str">
        <f>_xlfn.IFNA(VLOOKUP(A227,[1]Other!$A$8:$I$86,4,FALSE),"")</f>
        <v/>
      </c>
      <c r="V227" s="5" t="str">
        <f>_xlfn.IFNA(VLOOKUP(A227,[1]Other!$A$8:$I$86,8,FALSE),"")</f>
        <v/>
      </c>
      <c r="W227" s="29" t="str">
        <f t="shared" si="52"/>
        <v/>
      </c>
      <c r="Y227" s="7" t="str">
        <f t="shared" si="53"/>
        <v/>
      </c>
      <c r="Z227" s="7">
        <f t="shared" si="54"/>
        <v>1.2895999999999999E-3</v>
      </c>
      <c r="AA227" s="7">
        <f t="shared" si="55"/>
        <v>1.5005999999999999E-3</v>
      </c>
      <c r="AB227" s="7">
        <f t="shared" si="56"/>
        <v>1.7654000000000001E-3</v>
      </c>
      <c r="AC227" s="7" t="str">
        <f t="shared" si="57"/>
        <v/>
      </c>
    </row>
    <row r="228" spans="1:29" x14ac:dyDescent="0.3">
      <c r="A228" s="45" t="s">
        <v>232</v>
      </c>
      <c r="B228" s="36">
        <f>[1]White!D226</f>
        <v>1084</v>
      </c>
      <c r="C228" s="37">
        <f>[1]White!H226</f>
        <v>96645.243542434997</v>
      </c>
      <c r="D228" s="28">
        <f t="shared" si="45"/>
        <v>7.9907475554620959E-3</v>
      </c>
      <c r="E228" s="4">
        <f>_xlfn.IFNA(VLOOKUP(A228,[1]AIAN!$A$8:$I$67,4,FALSE),"")</f>
        <v>76</v>
      </c>
      <c r="F228" s="5">
        <f>_xlfn.IFNA(VLOOKUP(A228,[1]AIAN!$A$8:$I$67,8,FALSE),"")</f>
        <v>83544.973684211</v>
      </c>
      <c r="G228" s="29">
        <f t="shared" si="58"/>
        <v>0.8644499265763459</v>
      </c>
      <c r="H228" s="23">
        <f t="shared" si="46"/>
        <v>8.4241903867027397E-4</v>
      </c>
      <c r="I228" s="4">
        <f>_xlfn.IFNA(VLOOKUP(A228,[1]ANHPI!$A$8:$I$145,4,FALSE),"")</f>
        <v>52</v>
      </c>
      <c r="J228" s="5">
        <f>_xlfn.IFNA(VLOOKUP(A228,[1]ANHPI!$A$8:$I$145,8,FALSE),"")</f>
        <v>90041.442307692007</v>
      </c>
      <c r="K228" s="42">
        <f t="shared" si="59"/>
        <v>0.93166967154629399</v>
      </c>
      <c r="L228" s="28">
        <f t="shared" si="47"/>
        <v>1.8480441532711213E-3</v>
      </c>
      <c r="M228" s="4">
        <f>_xlfn.IFNA(VLOOKUP(A228,[1]Black!$A$8:$I$211,4,FALSE),"")</f>
        <v>222</v>
      </c>
      <c r="N228" s="5">
        <f>_xlfn.IFNA(VLOOKUP(A228,[1]Black!$A$8:$I$211,8,FALSE),"")</f>
        <v>95429.725225225004</v>
      </c>
      <c r="O228" s="42">
        <f t="shared" si="48"/>
        <v>0.98742288525894928</v>
      </c>
      <c r="P228" s="28">
        <f t="shared" si="49"/>
        <v>1.2416300829231519E-3</v>
      </c>
      <c r="Q228" s="4">
        <f>_xlfn.IFNA(VLOOKUP(A228,'[1]H-L'!$A$8:$I$163,4,FALSE),"")</f>
        <v>112</v>
      </c>
      <c r="R228" s="5">
        <f>_xlfn.IFNA(VLOOKUP(A228,'[1]H-L'!$A$8:$I$163,8,FALSE),"")</f>
        <v>88947.5625</v>
      </c>
      <c r="S228" s="42">
        <f t="shared" si="50"/>
        <v>0.92035116514497584</v>
      </c>
      <c r="T228" s="28" t="str">
        <f t="shared" si="51"/>
        <v/>
      </c>
      <c r="U228" s="4" t="str">
        <f>_xlfn.IFNA(VLOOKUP(A228,[1]Other!$A$8:$I$86,4,FALSE),"")</f>
        <v/>
      </c>
      <c r="V228" s="5" t="str">
        <f>_xlfn.IFNA(VLOOKUP(A228,[1]Other!$A$8:$I$86,8,FALSE),"")</f>
        <v/>
      </c>
      <c r="W228" s="29" t="str">
        <f t="shared" si="52"/>
        <v/>
      </c>
      <c r="Y228" s="7">
        <f t="shared" si="53"/>
        <v>6.9075999999999999E-3</v>
      </c>
      <c r="Z228" s="7">
        <f t="shared" si="54"/>
        <v>7.8490000000000005E-4</v>
      </c>
      <c r="AA228" s="7">
        <f t="shared" si="55"/>
        <v>1.8247999999999999E-3</v>
      </c>
      <c r="AB228" s="7">
        <f t="shared" si="56"/>
        <v>1.1427E-3</v>
      </c>
      <c r="AC228" s="7" t="str">
        <f t="shared" si="57"/>
        <v/>
      </c>
    </row>
    <row r="229" spans="1:29" x14ac:dyDescent="0.3">
      <c r="A229" s="45" t="s">
        <v>233</v>
      </c>
      <c r="B229" s="36">
        <f>[1]White!D227</f>
        <v>407</v>
      </c>
      <c r="C229" s="37">
        <f>[1]White!H227</f>
        <v>108699.85749385699</v>
      </c>
      <c r="D229" s="28" t="str">
        <f t="shared" si="45"/>
        <v/>
      </c>
      <c r="E229" s="4" t="str">
        <f>_xlfn.IFNA(VLOOKUP(A229,[1]AIAN!$A$8:$I$67,4,FALSE),"")</f>
        <v/>
      </c>
      <c r="F229" s="5" t="str">
        <f>_xlfn.IFNA(VLOOKUP(A229,[1]AIAN!$A$8:$I$67,8,FALSE),"")</f>
        <v/>
      </c>
      <c r="G229" s="29" t="str">
        <f t="shared" si="58"/>
        <v/>
      </c>
      <c r="H229" s="23" t="str">
        <f t="shared" si="46"/>
        <v/>
      </c>
      <c r="I229" s="4" t="str">
        <f>_xlfn.IFNA(VLOOKUP(A229,[1]ANHPI!$A$8:$I$145,4,FALSE),"")</f>
        <v/>
      </c>
      <c r="J229" s="5" t="str">
        <f>_xlfn.IFNA(VLOOKUP(A229,[1]ANHPI!$A$8:$I$145,8,FALSE),"")</f>
        <v/>
      </c>
      <c r="K229" s="42" t="str">
        <f t="shared" si="59"/>
        <v/>
      </c>
      <c r="L229" s="28" t="str">
        <f t="shared" si="47"/>
        <v/>
      </c>
      <c r="M229" s="4" t="str">
        <f>_xlfn.IFNA(VLOOKUP(A229,[1]Black!$A$8:$I$211,4,FALSE),"")</f>
        <v/>
      </c>
      <c r="N229" s="5" t="str">
        <f>_xlfn.IFNA(VLOOKUP(A229,[1]Black!$A$8:$I$211,8,FALSE),"")</f>
        <v/>
      </c>
      <c r="O229" s="42" t="str">
        <f t="shared" si="48"/>
        <v/>
      </c>
      <c r="P229" s="28" t="str">
        <f t="shared" si="49"/>
        <v/>
      </c>
      <c r="Q229" s="4" t="str">
        <f>_xlfn.IFNA(VLOOKUP(A229,'[1]H-L'!$A$8:$I$163,4,FALSE),"")</f>
        <v/>
      </c>
      <c r="R229" s="5" t="str">
        <f>_xlfn.IFNA(VLOOKUP(A229,'[1]H-L'!$A$8:$I$163,8,FALSE),"")</f>
        <v/>
      </c>
      <c r="S229" s="42" t="str">
        <f t="shared" si="50"/>
        <v/>
      </c>
      <c r="T229" s="28" t="str">
        <f t="shared" si="51"/>
        <v/>
      </c>
      <c r="U229" s="4" t="str">
        <f>_xlfn.IFNA(VLOOKUP(A229,[1]Other!$A$8:$I$86,4,FALSE),"")</f>
        <v/>
      </c>
      <c r="V229" s="5" t="str">
        <f>_xlfn.IFNA(VLOOKUP(A229,[1]Other!$A$8:$I$86,8,FALSE),"")</f>
        <v/>
      </c>
      <c r="W229" s="29" t="str">
        <f t="shared" si="52"/>
        <v/>
      </c>
      <c r="Y229" s="7" t="str">
        <f t="shared" si="53"/>
        <v/>
      </c>
      <c r="Z229" s="7" t="str">
        <f t="shared" si="54"/>
        <v/>
      </c>
      <c r="AA229" s="7" t="str">
        <f t="shared" si="55"/>
        <v/>
      </c>
      <c r="AB229" s="7" t="str">
        <f t="shared" si="56"/>
        <v/>
      </c>
      <c r="AC229" s="7" t="str">
        <f t="shared" si="57"/>
        <v/>
      </c>
    </row>
    <row r="230" spans="1:29" x14ac:dyDescent="0.3">
      <c r="A230" s="45" t="s">
        <v>234</v>
      </c>
      <c r="B230" s="36">
        <f>[1]White!D228</f>
        <v>485</v>
      </c>
      <c r="C230" s="37">
        <f>[1]White!H228</f>
        <v>71591.987603305999</v>
      </c>
      <c r="D230" s="28" t="str">
        <f t="shared" si="45"/>
        <v/>
      </c>
      <c r="E230" s="4" t="str">
        <f>_xlfn.IFNA(VLOOKUP(A230,[1]AIAN!$A$8:$I$67,4,FALSE),"")</f>
        <v/>
      </c>
      <c r="F230" s="5" t="str">
        <f>_xlfn.IFNA(VLOOKUP(A230,[1]AIAN!$A$8:$I$67,8,FALSE),"")</f>
        <v/>
      </c>
      <c r="G230" s="29" t="str">
        <f t="shared" si="58"/>
        <v/>
      </c>
      <c r="H230" s="23">
        <f t="shared" si="46"/>
        <v>1.8630421047515673E-3</v>
      </c>
      <c r="I230" s="4">
        <f>_xlfn.IFNA(VLOOKUP(A230,[1]ANHPI!$A$8:$I$145,4,FALSE),"")</f>
        <v>115</v>
      </c>
      <c r="J230" s="5">
        <f>_xlfn.IFNA(VLOOKUP(A230,[1]ANHPI!$A$8:$I$145,8,FALSE),"")</f>
        <v>62229.443478260997</v>
      </c>
      <c r="K230" s="42">
        <f t="shared" si="59"/>
        <v>0.86922357601072309</v>
      </c>
      <c r="L230" s="28">
        <f t="shared" si="47"/>
        <v>1.4817651319020703E-3</v>
      </c>
      <c r="M230" s="4">
        <f>_xlfn.IFNA(VLOOKUP(A230,[1]Black!$A$8:$I$211,4,FALSE),"")</f>
        <v>178</v>
      </c>
      <c r="N230" s="5">
        <f>_xlfn.IFNA(VLOOKUP(A230,[1]Black!$A$8:$I$211,8,FALSE),"")</f>
        <v>68528.308988763994</v>
      </c>
      <c r="O230" s="42">
        <f t="shared" si="48"/>
        <v>0.95720640371771815</v>
      </c>
      <c r="P230" s="28">
        <f t="shared" si="49"/>
        <v>1.1307702540907278E-3</v>
      </c>
      <c r="Q230" s="4">
        <f>_xlfn.IFNA(VLOOKUP(A230,'[1]H-L'!$A$8:$I$163,4,FALSE),"")</f>
        <v>102</v>
      </c>
      <c r="R230" s="5">
        <f>_xlfn.IFNA(VLOOKUP(A230,'[1]H-L'!$A$8:$I$163,8,FALSE),"")</f>
        <v>70814.666666667006</v>
      </c>
      <c r="S230" s="42">
        <f t="shared" si="50"/>
        <v>0.98914234731201822</v>
      </c>
      <c r="T230" s="28" t="str">
        <f t="shared" si="51"/>
        <v/>
      </c>
      <c r="U230" s="4" t="str">
        <f>_xlfn.IFNA(VLOOKUP(A230,[1]Other!$A$8:$I$86,4,FALSE),"")</f>
        <v/>
      </c>
      <c r="V230" s="5" t="str">
        <f>_xlfn.IFNA(VLOOKUP(A230,[1]Other!$A$8:$I$86,8,FALSE),"")</f>
        <v/>
      </c>
      <c r="W230" s="29" t="str">
        <f t="shared" si="52"/>
        <v/>
      </c>
      <c r="Y230" s="7" t="str">
        <f t="shared" si="53"/>
        <v/>
      </c>
      <c r="Z230" s="7">
        <f t="shared" si="54"/>
        <v>1.6194E-3</v>
      </c>
      <c r="AA230" s="7">
        <f t="shared" si="55"/>
        <v>1.4184E-3</v>
      </c>
      <c r="AB230" s="7">
        <f t="shared" si="56"/>
        <v>1.1184999999999999E-3</v>
      </c>
      <c r="AC230" s="7" t="str">
        <f t="shared" si="57"/>
        <v/>
      </c>
    </row>
    <row r="231" spans="1:29" x14ac:dyDescent="0.3">
      <c r="A231" s="45" t="s">
        <v>235</v>
      </c>
      <c r="B231" s="36">
        <f>[1]White!D229</f>
        <v>615</v>
      </c>
      <c r="C231" s="37">
        <f>[1]White!H229</f>
        <v>99430.057096247998</v>
      </c>
      <c r="D231" s="28" t="str">
        <f t="shared" si="45"/>
        <v/>
      </c>
      <c r="E231" s="4" t="str">
        <f>_xlfn.IFNA(VLOOKUP(A231,[1]AIAN!$A$8:$I$67,4,FALSE),"")</f>
        <v/>
      </c>
      <c r="F231" s="5" t="str">
        <f>_xlfn.IFNA(VLOOKUP(A231,[1]AIAN!$A$8:$I$67,8,FALSE),"")</f>
        <v/>
      </c>
      <c r="G231" s="29" t="str">
        <f t="shared" si="58"/>
        <v/>
      </c>
      <c r="H231" s="23" t="str">
        <f t="shared" si="46"/>
        <v/>
      </c>
      <c r="I231" s="4" t="str">
        <f>_xlfn.IFNA(VLOOKUP(A231,[1]ANHPI!$A$8:$I$145,4,FALSE),"")</f>
        <v/>
      </c>
      <c r="J231" s="5" t="str">
        <f>_xlfn.IFNA(VLOOKUP(A231,[1]ANHPI!$A$8:$I$145,8,FALSE),"")</f>
        <v/>
      </c>
      <c r="K231" s="42" t="str">
        <f t="shared" si="59"/>
        <v/>
      </c>
      <c r="L231" s="28">
        <f t="shared" si="47"/>
        <v>2.0145346175297809E-3</v>
      </c>
      <c r="M231" s="4">
        <f>_xlfn.IFNA(VLOOKUP(A231,[1]Black!$A$8:$I$211,4,FALSE),"")</f>
        <v>242</v>
      </c>
      <c r="N231" s="5">
        <f>_xlfn.IFNA(VLOOKUP(A231,[1]Black!$A$8:$I$211,8,FALSE),"")</f>
        <v>99730.776859503996</v>
      </c>
      <c r="O231" s="42">
        <f t="shared" si="48"/>
        <v>1.0030244351862827</v>
      </c>
      <c r="P231" s="28" t="str">
        <f t="shared" si="49"/>
        <v/>
      </c>
      <c r="Q231" s="4" t="str">
        <f>_xlfn.IFNA(VLOOKUP(A231,'[1]H-L'!$A$8:$I$163,4,FALSE),"")</f>
        <v/>
      </c>
      <c r="R231" s="5" t="str">
        <f>_xlfn.IFNA(VLOOKUP(A231,'[1]H-L'!$A$8:$I$163,8,FALSE),"")</f>
        <v/>
      </c>
      <c r="S231" s="42" t="str">
        <f t="shared" si="50"/>
        <v/>
      </c>
      <c r="T231" s="28" t="str">
        <f t="shared" si="51"/>
        <v/>
      </c>
      <c r="U231" s="4" t="str">
        <f>_xlfn.IFNA(VLOOKUP(A231,[1]Other!$A$8:$I$86,4,FALSE),"")</f>
        <v/>
      </c>
      <c r="V231" s="5" t="str">
        <f>_xlfn.IFNA(VLOOKUP(A231,[1]Other!$A$8:$I$86,8,FALSE),"")</f>
        <v/>
      </c>
      <c r="W231" s="29" t="str">
        <f t="shared" si="52"/>
        <v/>
      </c>
      <c r="Y231" s="7" t="str">
        <f t="shared" si="53"/>
        <v/>
      </c>
      <c r="Z231" s="7" t="str">
        <f t="shared" si="54"/>
        <v/>
      </c>
      <c r="AA231" s="7">
        <f t="shared" si="55"/>
        <v>2.0206E-3</v>
      </c>
      <c r="AB231" s="7" t="str">
        <f t="shared" si="56"/>
        <v/>
      </c>
      <c r="AC231" s="7" t="str">
        <f t="shared" si="57"/>
        <v/>
      </c>
    </row>
    <row r="232" spans="1:29" x14ac:dyDescent="0.3">
      <c r="A232" s="45" t="s">
        <v>236</v>
      </c>
      <c r="B232" s="36">
        <f>[1]White!D230</f>
        <v>188</v>
      </c>
      <c r="C232" s="37">
        <f>[1]White!H230</f>
        <v>171576.728723404</v>
      </c>
      <c r="D232" s="28" t="str">
        <f t="shared" si="45"/>
        <v/>
      </c>
      <c r="E232" s="4" t="str">
        <f>_xlfn.IFNA(VLOOKUP(A232,[1]AIAN!$A$8:$I$67,4,FALSE),"")</f>
        <v/>
      </c>
      <c r="F232" s="5" t="str">
        <f>_xlfn.IFNA(VLOOKUP(A232,[1]AIAN!$A$8:$I$67,8,FALSE),"")</f>
        <v/>
      </c>
      <c r="G232" s="29" t="str">
        <f t="shared" si="58"/>
        <v/>
      </c>
      <c r="H232" s="23" t="str">
        <f t="shared" si="46"/>
        <v/>
      </c>
      <c r="I232" s="4" t="str">
        <f>_xlfn.IFNA(VLOOKUP(A232,[1]ANHPI!$A$8:$I$145,4,FALSE),"")</f>
        <v/>
      </c>
      <c r="J232" s="5" t="str">
        <f>_xlfn.IFNA(VLOOKUP(A232,[1]ANHPI!$A$8:$I$145,8,FALSE),"")</f>
        <v/>
      </c>
      <c r="K232" s="42" t="str">
        <f t="shared" si="59"/>
        <v/>
      </c>
      <c r="L232" s="28" t="str">
        <f t="shared" si="47"/>
        <v/>
      </c>
      <c r="M232" s="4" t="str">
        <f>_xlfn.IFNA(VLOOKUP(A232,[1]Black!$A$8:$I$211,4,FALSE),"")</f>
        <v/>
      </c>
      <c r="N232" s="5" t="str">
        <f>_xlfn.IFNA(VLOOKUP(A232,[1]Black!$A$8:$I$211,8,FALSE),"")</f>
        <v/>
      </c>
      <c r="O232" s="42" t="str">
        <f t="shared" si="48"/>
        <v/>
      </c>
      <c r="P232" s="28" t="str">
        <f t="shared" si="49"/>
        <v/>
      </c>
      <c r="Q232" s="4" t="str">
        <f>_xlfn.IFNA(VLOOKUP(A232,'[1]H-L'!$A$8:$I$163,4,FALSE),"")</f>
        <v/>
      </c>
      <c r="R232" s="5" t="str">
        <f>_xlfn.IFNA(VLOOKUP(A232,'[1]H-L'!$A$8:$I$163,8,FALSE),"")</f>
        <v/>
      </c>
      <c r="S232" s="42" t="str">
        <f t="shared" si="50"/>
        <v/>
      </c>
      <c r="T232" s="28" t="str">
        <f t="shared" si="51"/>
        <v/>
      </c>
      <c r="U232" s="4" t="str">
        <f>_xlfn.IFNA(VLOOKUP(A232,[1]Other!$A$8:$I$86,4,FALSE),"")</f>
        <v/>
      </c>
      <c r="V232" s="5" t="str">
        <f>_xlfn.IFNA(VLOOKUP(A232,[1]Other!$A$8:$I$86,8,FALSE),"")</f>
        <v/>
      </c>
      <c r="W232" s="29" t="str">
        <f t="shared" si="52"/>
        <v/>
      </c>
      <c r="Y232" s="7" t="str">
        <f t="shared" si="53"/>
        <v/>
      </c>
      <c r="Z232" s="7" t="str">
        <f t="shared" si="54"/>
        <v/>
      </c>
      <c r="AA232" s="7" t="str">
        <f t="shared" si="55"/>
        <v/>
      </c>
      <c r="AB232" s="7" t="str">
        <f t="shared" si="56"/>
        <v/>
      </c>
      <c r="AC232" s="7" t="str">
        <f t="shared" si="57"/>
        <v/>
      </c>
    </row>
    <row r="233" spans="1:29" x14ac:dyDescent="0.3">
      <c r="A233" s="45" t="s">
        <v>237</v>
      </c>
      <c r="B233" s="36">
        <f>[1]White!D231</f>
        <v>264</v>
      </c>
      <c r="C233" s="37">
        <f>[1]White!H231</f>
        <v>172752.48484848501</v>
      </c>
      <c r="D233" s="28" t="str">
        <f t="shared" si="45"/>
        <v/>
      </c>
      <c r="E233" s="4" t="str">
        <f>_xlfn.IFNA(VLOOKUP(A233,[1]AIAN!$A$8:$I$67,4,FALSE),"")</f>
        <v/>
      </c>
      <c r="F233" s="5" t="str">
        <f>_xlfn.IFNA(VLOOKUP(A233,[1]AIAN!$A$8:$I$67,8,FALSE),"")</f>
        <v/>
      </c>
      <c r="G233" s="29" t="str">
        <f t="shared" si="58"/>
        <v/>
      </c>
      <c r="H233" s="23" t="str">
        <f t="shared" si="46"/>
        <v/>
      </c>
      <c r="I233" s="4" t="str">
        <f>_xlfn.IFNA(VLOOKUP(A233,[1]ANHPI!$A$8:$I$145,4,FALSE),"")</f>
        <v/>
      </c>
      <c r="J233" s="5" t="str">
        <f>_xlfn.IFNA(VLOOKUP(A233,[1]ANHPI!$A$8:$I$145,8,FALSE),"")</f>
        <v/>
      </c>
      <c r="K233" s="42" t="str">
        <f t="shared" si="59"/>
        <v/>
      </c>
      <c r="L233" s="28" t="str">
        <f t="shared" si="47"/>
        <v/>
      </c>
      <c r="M233" s="4" t="str">
        <f>_xlfn.IFNA(VLOOKUP(A233,[1]Black!$A$8:$I$211,4,FALSE),"")</f>
        <v/>
      </c>
      <c r="N233" s="5" t="str">
        <f>_xlfn.IFNA(VLOOKUP(A233,[1]Black!$A$8:$I$211,8,FALSE),"")</f>
        <v/>
      </c>
      <c r="O233" s="42" t="str">
        <f t="shared" si="48"/>
        <v/>
      </c>
      <c r="P233" s="28" t="str">
        <f t="shared" si="49"/>
        <v/>
      </c>
      <c r="Q233" s="4" t="str">
        <f>_xlfn.IFNA(VLOOKUP(A233,'[1]H-L'!$A$8:$I$163,4,FALSE),"")</f>
        <v/>
      </c>
      <c r="R233" s="5" t="str">
        <f>_xlfn.IFNA(VLOOKUP(A233,'[1]H-L'!$A$8:$I$163,8,FALSE),"")</f>
        <v/>
      </c>
      <c r="S233" s="42" t="str">
        <f t="shared" si="50"/>
        <v/>
      </c>
      <c r="T233" s="28" t="str">
        <f t="shared" si="51"/>
        <v/>
      </c>
      <c r="U233" s="4" t="str">
        <f>_xlfn.IFNA(VLOOKUP(A233,[1]Other!$A$8:$I$86,4,FALSE),"")</f>
        <v/>
      </c>
      <c r="V233" s="5" t="str">
        <f>_xlfn.IFNA(VLOOKUP(A233,[1]Other!$A$8:$I$86,8,FALSE),"")</f>
        <v/>
      </c>
      <c r="W233" s="29" t="str">
        <f t="shared" si="52"/>
        <v/>
      </c>
      <c r="Y233" s="7" t="str">
        <f t="shared" si="53"/>
        <v/>
      </c>
      <c r="Z233" s="7" t="str">
        <f t="shared" si="54"/>
        <v/>
      </c>
      <c r="AA233" s="7" t="str">
        <f t="shared" si="55"/>
        <v/>
      </c>
      <c r="AB233" s="7" t="str">
        <f t="shared" si="56"/>
        <v/>
      </c>
      <c r="AC233" s="7" t="str">
        <f t="shared" si="57"/>
        <v/>
      </c>
    </row>
    <row r="234" spans="1:29" x14ac:dyDescent="0.3">
      <c r="A234" s="45" t="s">
        <v>238</v>
      </c>
      <c r="B234" s="36">
        <f>[1]White!D232</f>
        <v>2955</v>
      </c>
      <c r="C234" s="37">
        <f>[1]White!H232</f>
        <v>133053.34348561801</v>
      </c>
      <c r="D234" s="28" t="str">
        <f t="shared" si="45"/>
        <v/>
      </c>
      <c r="E234" s="4" t="str">
        <f>_xlfn.IFNA(VLOOKUP(A234,[1]AIAN!$A$8:$I$67,4,FALSE),"")</f>
        <v/>
      </c>
      <c r="F234" s="5" t="str">
        <f>_xlfn.IFNA(VLOOKUP(A234,[1]AIAN!$A$8:$I$67,8,FALSE),"")</f>
        <v/>
      </c>
      <c r="G234" s="29" t="str">
        <f t="shared" si="58"/>
        <v/>
      </c>
      <c r="H234" s="23">
        <f t="shared" si="46"/>
        <v>3.4458178754839856E-2</v>
      </c>
      <c r="I234" s="4">
        <f>_xlfn.IFNA(VLOOKUP(A234,[1]ANHPI!$A$8:$I$145,4,FALSE),"")</f>
        <v>2127</v>
      </c>
      <c r="J234" s="5">
        <f>_xlfn.IFNA(VLOOKUP(A234,[1]ANHPI!$A$8:$I$145,8,FALSE),"")</f>
        <v>134543.54583921001</v>
      </c>
      <c r="K234" s="42">
        <f t="shared" si="59"/>
        <v>1.0112000368765861</v>
      </c>
      <c r="L234" s="28">
        <f t="shared" si="47"/>
        <v>5.7022984008590905E-3</v>
      </c>
      <c r="M234" s="4">
        <f>_xlfn.IFNA(VLOOKUP(A234,[1]Black!$A$8:$I$211,4,FALSE),"")</f>
        <v>685</v>
      </c>
      <c r="N234" s="5">
        <f>_xlfn.IFNA(VLOOKUP(A234,[1]Black!$A$8:$I$211,8,FALSE),"")</f>
        <v>133543.46131386899</v>
      </c>
      <c r="O234" s="42">
        <f t="shared" si="48"/>
        <v>1.0036836190313696</v>
      </c>
      <c r="P234" s="28">
        <f t="shared" si="49"/>
        <v>3.2038490532570619E-3</v>
      </c>
      <c r="Q234" s="4">
        <f>_xlfn.IFNA(VLOOKUP(A234,'[1]H-L'!$A$8:$I$163,4,FALSE),"")</f>
        <v>289</v>
      </c>
      <c r="R234" s="5">
        <f>_xlfn.IFNA(VLOOKUP(A234,'[1]H-L'!$A$8:$I$163,8,FALSE),"")</f>
        <v>124870.32871972299</v>
      </c>
      <c r="S234" s="42">
        <f t="shared" si="50"/>
        <v>0.9384982402431733</v>
      </c>
      <c r="T234" s="28">
        <f t="shared" si="51"/>
        <v>5.1185804470226925E-3</v>
      </c>
      <c r="U234" s="4">
        <f>_xlfn.IFNA(VLOOKUP(A234,[1]Other!$A$8:$I$86,4,FALSE),"")</f>
        <v>90</v>
      </c>
      <c r="V234" s="5">
        <f>_xlfn.IFNA(VLOOKUP(A234,[1]Other!$A$8:$I$86,8,FALSE),"")</f>
        <v>114740.077777778</v>
      </c>
      <c r="W234" s="29">
        <f t="shared" si="52"/>
        <v>0.86236147677251329</v>
      </c>
      <c r="Y234" s="7" t="str">
        <f t="shared" si="53"/>
        <v/>
      </c>
      <c r="Z234" s="7">
        <f t="shared" si="54"/>
        <v>3.4844100000000003E-2</v>
      </c>
      <c r="AA234" s="7">
        <f t="shared" si="55"/>
        <v>5.7232999999999997E-3</v>
      </c>
      <c r="AB234" s="7">
        <f t="shared" si="56"/>
        <v>3.0068E-3</v>
      </c>
      <c r="AC234" s="7">
        <f t="shared" si="57"/>
        <v>4.4140999999999998E-3</v>
      </c>
    </row>
    <row r="235" spans="1:29" x14ac:dyDescent="0.3">
      <c r="A235" s="45" t="s">
        <v>239</v>
      </c>
      <c r="B235" s="36">
        <f>[1]White!D233</f>
        <v>55</v>
      </c>
      <c r="C235" s="37">
        <f>[1]White!H233</f>
        <v>113977.163636364</v>
      </c>
      <c r="D235" s="28" t="str">
        <f t="shared" si="45"/>
        <v/>
      </c>
      <c r="E235" s="4" t="str">
        <f>_xlfn.IFNA(VLOOKUP(A235,[1]AIAN!$A$8:$I$67,4,FALSE),"")</f>
        <v/>
      </c>
      <c r="F235" s="5" t="str">
        <f>_xlfn.IFNA(VLOOKUP(A235,[1]AIAN!$A$8:$I$67,8,FALSE),"")</f>
        <v/>
      </c>
      <c r="G235" s="29" t="str">
        <f t="shared" si="58"/>
        <v/>
      </c>
      <c r="H235" s="23" t="str">
        <f t="shared" si="46"/>
        <v/>
      </c>
      <c r="I235" s="4" t="str">
        <f>_xlfn.IFNA(VLOOKUP(A235,[1]ANHPI!$A$8:$I$145,4,FALSE),"")</f>
        <v/>
      </c>
      <c r="J235" s="5" t="str">
        <f>_xlfn.IFNA(VLOOKUP(A235,[1]ANHPI!$A$8:$I$145,8,FALSE),"")</f>
        <v/>
      </c>
      <c r="K235" s="42" t="str">
        <f t="shared" si="59"/>
        <v/>
      </c>
      <c r="L235" s="28" t="str">
        <f t="shared" si="47"/>
        <v/>
      </c>
      <c r="M235" s="4" t="str">
        <f>_xlfn.IFNA(VLOOKUP(A235,[1]Black!$A$8:$I$211,4,FALSE),"")</f>
        <v/>
      </c>
      <c r="N235" s="5" t="str">
        <f>_xlfn.IFNA(VLOOKUP(A235,[1]Black!$A$8:$I$211,8,FALSE),"")</f>
        <v/>
      </c>
      <c r="O235" s="42" t="str">
        <f t="shared" si="48"/>
        <v/>
      </c>
      <c r="P235" s="28" t="str">
        <f t="shared" si="49"/>
        <v/>
      </c>
      <c r="Q235" s="4" t="str">
        <f>_xlfn.IFNA(VLOOKUP(A235,'[1]H-L'!$A$8:$I$163,4,FALSE),"")</f>
        <v/>
      </c>
      <c r="R235" s="5" t="str">
        <f>_xlfn.IFNA(VLOOKUP(A235,'[1]H-L'!$A$8:$I$163,8,FALSE),"")</f>
        <v/>
      </c>
      <c r="S235" s="42" t="str">
        <f t="shared" si="50"/>
        <v/>
      </c>
      <c r="T235" s="28" t="str">
        <f t="shared" si="51"/>
        <v/>
      </c>
      <c r="U235" s="4" t="str">
        <f>_xlfn.IFNA(VLOOKUP(A235,[1]Other!$A$8:$I$86,4,FALSE),"")</f>
        <v/>
      </c>
      <c r="V235" s="5" t="str">
        <f>_xlfn.IFNA(VLOOKUP(A235,[1]Other!$A$8:$I$86,8,FALSE),"")</f>
        <v/>
      </c>
      <c r="W235" s="29" t="str">
        <f t="shared" si="52"/>
        <v/>
      </c>
      <c r="Y235" s="7" t="str">
        <f t="shared" si="53"/>
        <v/>
      </c>
      <c r="Z235" s="7" t="str">
        <f t="shared" si="54"/>
        <v/>
      </c>
      <c r="AA235" s="7" t="str">
        <f t="shared" si="55"/>
        <v/>
      </c>
      <c r="AB235" s="7" t="str">
        <f t="shared" si="56"/>
        <v/>
      </c>
      <c r="AC235" s="7" t="str">
        <f t="shared" si="57"/>
        <v/>
      </c>
    </row>
    <row r="236" spans="1:29" x14ac:dyDescent="0.3">
      <c r="A236" s="45" t="s">
        <v>240</v>
      </c>
      <c r="B236" s="36">
        <f>[1]White!D234</f>
        <v>4167</v>
      </c>
      <c r="C236" s="37">
        <f>[1]White!H234</f>
        <v>127831.003600576</v>
      </c>
      <c r="D236" s="28" t="str">
        <f t="shared" si="45"/>
        <v/>
      </c>
      <c r="E236" s="4" t="str">
        <f>_xlfn.IFNA(VLOOKUP(A236,[1]AIAN!$A$8:$I$67,4,FALSE),"")</f>
        <v/>
      </c>
      <c r="F236" s="5" t="str">
        <f>_xlfn.IFNA(VLOOKUP(A236,[1]AIAN!$A$8:$I$67,8,FALSE),"")</f>
        <v/>
      </c>
      <c r="G236" s="29" t="str">
        <f t="shared" si="58"/>
        <v/>
      </c>
      <c r="H236" s="23">
        <f t="shared" si="46"/>
        <v>5.2327182594326628E-3</v>
      </c>
      <c r="I236" s="4">
        <f>_xlfn.IFNA(VLOOKUP(A236,[1]ANHPI!$A$8:$I$145,4,FALSE),"")</f>
        <v>323</v>
      </c>
      <c r="J236" s="5">
        <f>_xlfn.IFNA(VLOOKUP(A236,[1]ANHPI!$A$8:$I$145,8,FALSE),"")</f>
        <v>135874.42105263201</v>
      </c>
      <c r="K236" s="42">
        <f t="shared" si="59"/>
        <v>1.0629222741392899</v>
      </c>
      <c r="L236" s="28">
        <f t="shared" si="47"/>
        <v>1.589983933670199E-3</v>
      </c>
      <c r="M236" s="4">
        <f>_xlfn.IFNA(VLOOKUP(A236,[1]Black!$A$8:$I$211,4,FALSE),"")</f>
        <v>191</v>
      </c>
      <c r="N236" s="5">
        <f>_xlfn.IFNA(VLOOKUP(A236,[1]Black!$A$8:$I$211,8,FALSE),"")</f>
        <v>121984.560209424</v>
      </c>
      <c r="O236" s="42">
        <f t="shared" si="48"/>
        <v>0.95426427684617143</v>
      </c>
      <c r="P236" s="28">
        <f t="shared" si="49"/>
        <v>2.505432131612789E-3</v>
      </c>
      <c r="Q236" s="4">
        <f>_xlfn.IFNA(VLOOKUP(A236,'[1]H-L'!$A$8:$I$163,4,FALSE),"")</f>
        <v>226</v>
      </c>
      <c r="R236" s="5">
        <f>_xlfn.IFNA(VLOOKUP(A236,'[1]H-L'!$A$8:$I$163,8,FALSE),"")</f>
        <v>119767.99557522099</v>
      </c>
      <c r="S236" s="42">
        <f t="shared" si="50"/>
        <v>0.93692447216835684</v>
      </c>
      <c r="T236" s="28">
        <f t="shared" si="51"/>
        <v>4.3223568219302733E-3</v>
      </c>
      <c r="U236" s="4">
        <f>_xlfn.IFNA(VLOOKUP(A236,[1]Other!$A$8:$I$86,4,FALSE),"")</f>
        <v>76</v>
      </c>
      <c r="V236" s="5">
        <f>_xlfn.IFNA(VLOOKUP(A236,[1]Other!$A$8:$I$86,8,FALSE),"")</f>
        <v>113990.565789474</v>
      </c>
      <c r="W236" s="29">
        <f t="shared" si="52"/>
        <v>0.89172863060397944</v>
      </c>
      <c r="Y236" s="7" t="str">
        <f t="shared" si="53"/>
        <v/>
      </c>
      <c r="Z236" s="7">
        <f t="shared" si="54"/>
        <v>5.5620000000000001E-3</v>
      </c>
      <c r="AA236" s="7">
        <f t="shared" si="55"/>
        <v>1.5173000000000001E-3</v>
      </c>
      <c r="AB236" s="7">
        <f t="shared" si="56"/>
        <v>2.3473999999999999E-3</v>
      </c>
      <c r="AC236" s="7">
        <f t="shared" si="57"/>
        <v>3.8544E-3</v>
      </c>
    </row>
    <row r="237" spans="1:29" x14ac:dyDescent="0.3">
      <c r="A237" s="45" t="s">
        <v>241</v>
      </c>
      <c r="B237" s="36">
        <f>[1]White!D235</f>
        <v>492</v>
      </c>
      <c r="C237" s="37">
        <f>[1]White!H235</f>
        <v>116428.361788618</v>
      </c>
      <c r="D237" s="28" t="str">
        <f t="shared" si="45"/>
        <v/>
      </c>
      <c r="E237" s="4" t="str">
        <f>_xlfn.IFNA(VLOOKUP(A237,[1]AIAN!$A$8:$I$67,4,FALSE),"")</f>
        <v/>
      </c>
      <c r="F237" s="5" t="str">
        <f>_xlfn.IFNA(VLOOKUP(A237,[1]AIAN!$A$8:$I$67,8,FALSE),"")</f>
        <v/>
      </c>
      <c r="G237" s="29" t="str">
        <f t="shared" si="58"/>
        <v/>
      </c>
      <c r="H237" s="23" t="str">
        <f t="shared" si="46"/>
        <v/>
      </c>
      <c r="I237" s="4" t="str">
        <f>_xlfn.IFNA(VLOOKUP(A237,[1]ANHPI!$A$8:$I$145,4,FALSE),"")</f>
        <v/>
      </c>
      <c r="J237" s="5" t="str">
        <f>_xlfn.IFNA(VLOOKUP(A237,[1]ANHPI!$A$8:$I$145,8,FALSE),"")</f>
        <v/>
      </c>
      <c r="K237" s="42" t="str">
        <f t="shared" si="59"/>
        <v/>
      </c>
      <c r="L237" s="28" t="str">
        <f t="shared" si="47"/>
        <v/>
      </c>
      <c r="M237" s="4" t="str">
        <f>_xlfn.IFNA(VLOOKUP(A237,[1]Black!$A$8:$I$211,4,FALSE),"")</f>
        <v/>
      </c>
      <c r="N237" s="5" t="str">
        <f>_xlfn.IFNA(VLOOKUP(A237,[1]Black!$A$8:$I$211,8,FALSE),"")</f>
        <v/>
      </c>
      <c r="O237" s="42" t="str">
        <f t="shared" si="48"/>
        <v/>
      </c>
      <c r="P237" s="28" t="str">
        <f t="shared" si="49"/>
        <v/>
      </c>
      <c r="Q237" s="4" t="str">
        <f>_xlfn.IFNA(VLOOKUP(A237,'[1]H-L'!$A$8:$I$163,4,FALSE),"")</f>
        <v/>
      </c>
      <c r="R237" s="5" t="str">
        <f>_xlfn.IFNA(VLOOKUP(A237,'[1]H-L'!$A$8:$I$163,8,FALSE),"")</f>
        <v/>
      </c>
      <c r="S237" s="42" t="str">
        <f t="shared" si="50"/>
        <v/>
      </c>
      <c r="T237" s="28" t="str">
        <f t="shared" si="51"/>
        <v/>
      </c>
      <c r="U237" s="4" t="str">
        <f>_xlfn.IFNA(VLOOKUP(A237,[1]Other!$A$8:$I$86,4,FALSE),"")</f>
        <v/>
      </c>
      <c r="V237" s="5" t="str">
        <f>_xlfn.IFNA(VLOOKUP(A237,[1]Other!$A$8:$I$86,8,FALSE),"")</f>
        <v/>
      </c>
      <c r="W237" s="29" t="str">
        <f t="shared" si="52"/>
        <v/>
      </c>
      <c r="Y237" s="7" t="str">
        <f t="shared" si="53"/>
        <v/>
      </c>
      <c r="Z237" s="7" t="str">
        <f t="shared" si="54"/>
        <v/>
      </c>
      <c r="AA237" s="7" t="str">
        <f t="shared" si="55"/>
        <v/>
      </c>
      <c r="AB237" s="7" t="str">
        <f t="shared" si="56"/>
        <v/>
      </c>
      <c r="AC237" s="7" t="str">
        <f t="shared" si="57"/>
        <v/>
      </c>
    </row>
    <row r="238" spans="1:29" x14ac:dyDescent="0.3">
      <c r="A238" s="45" t="s">
        <v>242</v>
      </c>
      <c r="B238" s="36">
        <f>[1]White!D236</f>
        <v>1592</v>
      </c>
      <c r="C238" s="37">
        <f>[1]White!H236</f>
        <v>135967.344221106</v>
      </c>
      <c r="D238" s="28" t="str">
        <f t="shared" si="45"/>
        <v/>
      </c>
      <c r="E238" s="4" t="str">
        <f>_xlfn.IFNA(VLOOKUP(A238,[1]AIAN!$A$8:$I$67,4,FALSE),"")</f>
        <v/>
      </c>
      <c r="F238" s="5" t="str">
        <f>_xlfn.IFNA(VLOOKUP(A238,[1]AIAN!$A$8:$I$67,8,FALSE),"")</f>
        <v/>
      </c>
      <c r="G238" s="29" t="str">
        <f t="shared" si="58"/>
        <v/>
      </c>
      <c r="H238" s="23">
        <f t="shared" si="46"/>
        <v>1.976444667649489E-3</v>
      </c>
      <c r="I238" s="4">
        <f>_xlfn.IFNA(VLOOKUP(A238,[1]ANHPI!$A$8:$I$145,4,FALSE),"")</f>
        <v>122</v>
      </c>
      <c r="J238" s="5">
        <f>_xlfn.IFNA(VLOOKUP(A238,[1]ANHPI!$A$8:$I$145,8,FALSE),"")</f>
        <v>144158.557377049</v>
      </c>
      <c r="K238" s="42">
        <f t="shared" si="59"/>
        <v>1.0602439740429341</v>
      </c>
      <c r="L238" s="28" t="str">
        <f t="shared" si="47"/>
        <v/>
      </c>
      <c r="M238" s="4" t="str">
        <f>_xlfn.IFNA(VLOOKUP(A238,[1]Black!$A$8:$I$211,4,FALSE),"")</f>
        <v/>
      </c>
      <c r="N238" s="5" t="str">
        <f>_xlfn.IFNA(VLOOKUP(A238,[1]Black!$A$8:$I$211,8,FALSE),"")</f>
        <v/>
      </c>
      <c r="O238" s="42" t="str">
        <f t="shared" si="48"/>
        <v/>
      </c>
      <c r="P238" s="28" t="str">
        <f t="shared" si="49"/>
        <v/>
      </c>
      <c r="Q238" s="4" t="str">
        <f>_xlfn.IFNA(VLOOKUP(A238,'[1]H-L'!$A$8:$I$163,4,FALSE),"")</f>
        <v/>
      </c>
      <c r="R238" s="5" t="str">
        <f>_xlfn.IFNA(VLOOKUP(A238,'[1]H-L'!$A$8:$I$163,8,FALSE),"")</f>
        <v/>
      </c>
      <c r="S238" s="42" t="str">
        <f t="shared" si="50"/>
        <v/>
      </c>
      <c r="T238" s="28" t="str">
        <f t="shared" si="51"/>
        <v/>
      </c>
      <c r="U238" s="4" t="str">
        <f>_xlfn.IFNA(VLOOKUP(A238,[1]Other!$A$8:$I$86,4,FALSE),"")</f>
        <v/>
      </c>
      <c r="V238" s="5" t="str">
        <f>_xlfn.IFNA(VLOOKUP(A238,[1]Other!$A$8:$I$86,8,FALSE),"")</f>
        <v/>
      </c>
      <c r="W238" s="29" t="str">
        <f t="shared" si="52"/>
        <v/>
      </c>
      <c r="Y238" s="7" t="str">
        <f t="shared" si="53"/>
        <v/>
      </c>
      <c r="Z238" s="7">
        <f t="shared" si="54"/>
        <v>2.0955000000000001E-3</v>
      </c>
      <c r="AA238" s="7" t="str">
        <f t="shared" si="55"/>
        <v/>
      </c>
      <c r="AB238" s="7" t="str">
        <f t="shared" si="56"/>
        <v/>
      </c>
      <c r="AC238" s="7" t="str">
        <f t="shared" si="57"/>
        <v/>
      </c>
    </row>
    <row r="239" spans="1:29" ht="27" x14ac:dyDescent="0.3">
      <c r="A239" s="45" t="s">
        <v>243</v>
      </c>
      <c r="B239" s="36">
        <f>[1]White!D237</f>
        <v>967</v>
      </c>
      <c r="C239" s="37">
        <f>[1]White!H237</f>
        <v>75460.109844559993</v>
      </c>
      <c r="D239" s="28" t="str">
        <f t="shared" si="45"/>
        <v/>
      </c>
      <c r="E239" s="4" t="str">
        <f>_xlfn.IFNA(VLOOKUP(A239,[1]AIAN!$A$8:$I$67,4,FALSE),"")</f>
        <v/>
      </c>
      <c r="F239" s="5" t="str">
        <f>_xlfn.IFNA(VLOOKUP(A239,[1]AIAN!$A$8:$I$67,8,FALSE),"")</f>
        <v/>
      </c>
      <c r="G239" s="29" t="str">
        <f t="shared" si="58"/>
        <v/>
      </c>
      <c r="H239" s="23">
        <f t="shared" si="46"/>
        <v>1.5390347821860773E-3</v>
      </c>
      <c r="I239" s="4">
        <f>_xlfn.IFNA(VLOOKUP(A239,[1]ANHPI!$A$8:$I$145,4,FALSE),"")</f>
        <v>95</v>
      </c>
      <c r="J239" s="5">
        <f>_xlfn.IFNA(VLOOKUP(A239,[1]ANHPI!$A$8:$I$145,8,FALSE),"")</f>
        <v>73845.126315789006</v>
      </c>
      <c r="K239" s="42">
        <f t="shared" si="59"/>
        <v>0.97859818211108252</v>
      </c>
      <c r="L239" s="28">
        <f t="shared" si="47"/>
        <v>1.1071615873200862E-3</v>
      </c>
      <c r="M239" s="4">
        <f>_xlfn.IFNA(VLOOKUP(A239,[1]Black!$A$8:$I$211,4,FALSE),"")</f>
        <v>133</v>
      </c>
      <c r="N239" s="5">
        <f>_xlfn.IFNA(VLOOKUP(A239,[1]Black!$A$8:$I$211,8,FALSE),"")</f>
        <v>74973.090225563996</v>
      </c>
      <c r="O239" s="42">
        <f t="shared" si="48"/>
        <v>0.99354599907157293</v>
      </c>
      <c r="P239" s="28" t="str">
        <f t="shared" si="49"/>
        <v/>
      </c>
      <c r="Q239" s="4" t="str">
        <f>_xlfn.IFNA(VLOOKUP(A239,'[1]H-L'!$A$8:$I$163,4,FALSE),"")</f>
        <v/>
      </c>
      <c r="R239" s="5" t="str">
        <f>_xlfn.IFNA(VLOOKUP(A239,'[1]H-L'!$A$8:$I$163,8,FALSE),"")</f>
        <v/>
      </c>
      <c r="S239" s="42" t="str">
        <f t="shared" si="50"/>
        <v/>
      </c>
      <c r="T239" s="28" t="str">
        <f t="shared" si="51"/>
        <v/>
      </c>
      <c r="U239" s="4" t="str">
        <f>_xlfn.IFNA(VLOOKUP(A239,[1]Other!$A$8:$I$86,4,FALSE),"")</f>
        <v/>
      </c>
      <c r="V239" s="5" t="str">
        <f>_xlfn.IFNA(VLOOKUP(A239,[1]Other!$A$8:$I$86,8,FALSE),"")</f>
        <v/>
      </c>
      <c r="W239" s="29" t="str">
        <f t="shared" si="52"/>
        <v/>
      </c>
      <c r="Y239" s="7" t="str">
        <f t="shared" si="53"/>
        <v/>
      </c>
      <c r="Z239" s="7">
        <f t="shared" si="54"/>
        <v>1.5061E-3</v>
      </c>
      <c r="AA239" s="7">
        <f t="shared" si="55"/>
        <v>1.1000000000000001E-3</v>
      </c>
      <c r="AB239" s="7" t="str">
        <f t="shared" si="56"/>
        <v/>
      </c>
      <c r="AC239" s="7" t="str">
        <f t="shared" si="57"/>
        <v/>
      </c>
    </row>
    <row r="240" spans="1:29" x14ac:dyDescent="0.3">
      <c r="A240" s="45" t="s">
        <v>244</v>
      </c>
      <c r="B240" s="36">
        <f>[1]White!D238</f>
        <v>241</v>
      </c>
      <c r="C240" s="37">
        <f>[1]White!H238</f>
        <v>129157.518672199</v>
      </c>
      <c r="D240" s="28" t="str">
        <f t="shared" si="45"/>
        <v/>
      </c>
      <c r="E240" s="4" t="str">
        <f>_xlfn.IFNA(VLOOKUP(A240,[1]AIAN!$A$8:$I$67,4,FALSE),"")</f>
        <v/>
      </c>
      <c r="F240" s="5" t="str">
        <f>_xlfn.IFNA(VLOOKUP(A240,[1]AIAN!$A$8:$I$67,8,FALSE),"")</f>
        <v/>
      </c>
      <c r="G240" s="29" t="str">
        <f t="shared" si="58"/>
        <v/>
      </c>
      <c r="H240" s="23" t="str">
        <f t="shared" si="46"/>
        <v/>
      </c>
      <c r="I240" s="4" t="str">
        <f>_xlfn.IFNA(VLOOKUP(A240,[1]ANHPI!$A$8:$I$145,4,FALSE),"")</f>
        <v/>
      </c>
      <c r="J240" s="5" t="str">
        <f>_xlfn.IFNA(VLOOKUP(A240,[1]ANHPI!$A$8:$I$145,8,FALSE),"")</f>
        <v/>
      </c>
      <c r="K240" s="42" t="str">
        <f t="shared" si="59"/>
        <v/>
      </c>
      <c r="L240" s="28" t="str">
        <f t="shared" si="47"/>
        <v/>
      </c>
      <c r="M240" s="4" t="str">
        <f>_xlfn.IFNA(VLOOKUP(A240,[1]Black!$A$8:$I$211,4,FALSE),"")</f>
        <v/>
      </c>
      <c r="N240" s="5" t="str">
        <f>_xlfn.IFNA(VLOOKUP(A240,[1]Black!$A$8:$I$211,8,FALSE),"")</f>
        <v/>
      </c>
      <c r="O240" s="42" t="str">
        <f t="shared" si="48"/>
        <v/>
      </c>
      <c r="P240" s="28" t="str">
        <f t="shared" si="49"/>
        <v/>
      </c>
      <c r="Q240" s="4" t="str">
        <f>_xlfn.IFNA(VLOOKUP(A240,'[1]H-L'!$A$8:$I$163,4,FALSE),"")</f>
        <v/>
      </c>
      <c r="R240" s="5" t="str">
        <f>_xlfn.IFNA(VLOOKUP(A240,'[1]H-L'!$A$8:$I$163,8,FALSE),"")</f>
        <v/>
      </c>
      <c r="S240" s="42" t="str">
        <f t="shared" si="50"/>
        <v/>
      </c>
      <c r="T240" s="28" t="str">
        <f t="shared" si="51"/>
        <v/>
      </c>
      <c r="U240" s="4" t="str">
        <f>_xlfn.IFNA(VLOOKUP(A240,[1]Other!$A$8:$I$86,4,FALSE),"")</f>
        <v/>
      </c>
      <c r="V240" s="5" t="str">
        <f>_xlfn.IFNA(VLOOKUP(A240,[1]Other!$A$8:$I$86,8,FALSE),"")</f>
        <v/>
      </c>
      <c r="W240" s="29" t="str">
        <f t="shared" si="52"/>
        <v/>
      </c>
      <c r="Y240" s="7" t="str">
        <f t="shared" si="53"/>
        <v/>
      </c>
      <c r="Z240" s="7" t="str">
        <f t="shared" si="54"/>
        <v/>
      </c>
      <c r="AA240" s="7" t="str">
        <f t="shared" si="55"/>
        <v/>
      </c>
      <c r="AB240" s="7" t="str">
        <f t="shared" si="56"/>
        <v/>
      </c>
      <c r="AC240" s="7" t="str">
        <f t="shared" si="57"/>
        <v/>
      </c>
    </row>
    <row r="241" spans="1:29" x14ac:dyDescent="0.3">
      <c r="A241" s="45" t="s">
        <v>245</v>
      </c>
      <c r="B241" s="36">
        <f>[1]White!D239</f>
        <v>1151</v>
      </c>
      <c r="C241" s="37">
        <f>[1]White!H239</f>
        <v>105565.78869565199</v>
      </c>
      <c r="D241" s="28" t="str">
        <f t="shared" si="45"/>
        <v/>
      </c>
      <c r="E241" s="4" t="str">
        <f>_xlfn.IFNA(VLOOKUP(A241,[1]AIAN!$A$8:$I$67,4,FALSE),"")</f>
        <v/>
      </c>
      <c r="F241" s="5" t="str">
        <f>_xlfn.IFNA(VLOOKUP(A241,[1]AIAN!$A$8:$I$67,8,FALSE),"")</f>
        <v/>
      </c>
      <c r="G241" s="29" t="str">
        <f t="shared" si="58"/>
        <v/>
      </c>
      <c r="H241" s="23" t="str">
        <f t="shared" si="46"/>
        <v/>
      </c>
      <c r="I241" s="4" t="str">
        <f>_xlfn.IFNA(VLOOKUP(A241,[1]ANHPI!$A$8:$I$145,4,FALSE),"")</f>
        <v/>
      </c>
      <c r="J241" s="5" t="str">
        <f>_xlfn.IFNA(VLOOKUP(A241,[1]ANHPI!$A$8:$I$145,8,FALSE),"")</f>
        <v/>
      </c>
      <c r="K241" s="42" t="str">
        <f t="shared" si="59"/>
        <v/>
      </c>
      <c r="L241" s="28" t="str">
        <f t="shared" si="47"/>
        <v/>
      </c>
      <c r="M241" s="4" t="str">
        <f>_xlfn.IFNA(VLOOKUP(A241,[1]Black!$A$8:$I$211,4,FALSE),"")</f>
        <v/>
      </c>
      <c r="N241" s="5" t="str">
        <f>_xlfn.IFNA(VLOOKUP(A241,[1]Black!$A$8:$I$211,8,FALSE),"")</f>
        <v/>
      </c>
      <c r="O241" s="42" t="str">
        <f t="shared" si="48"/>
        <v/>
      </c>
      <c r="P241" s="28" t="str">
        <f t="shared" si="49"/>
        <v/>
      </c>
      <c r="Q241" s="4" t="str">
        <f>_xlfn.IFNA(VLOOKUP(A241,'[1]H-L'!$A$8:$I$163,4,FALSE),"")</f>
        <v/>
      </c>
      <c r="R241" s="5" t="str">
        <f>_xlfn.IFNA(VLOOKUP(A241,'[1]H-L'!$A$8:$I$163,8,FALSE),"")</f>
        <v/>
      </c>
      <c r="S241" s="42" t="str">
        <f t="shared" si="50"/>
        <v/>
      </c>
      <c r="T241" s="28" t="str">
        <f t="shared" si="51"/>
        <v/>
      </c>
      <c r="U241" s="4" t="str">
        <f>_xlfn.IFNA(VLOOKUP(A241,[1]Other!$A$8:$I$86,4,FALSE),"")</f>
        <v/>
      </c>
      <c r="V241" s="5" t="str">
        <f>_xlfn.IFNA(VLOOKUP(A241,[1]Other!$A$8:$I$86,8,FALSE),"")</f>
        <v/>
      </c>
      <c r="W241" s="29" t="str">
        <f t="shared" si="52"/>
        <v/>
      </c>
      <c r="Y241" s="7" t="str">
        <f t="shared" si="53"/>
        <v/>
      </c>
      <c r="Z241" s="7" t="str">
        <f t="shared" si="54"/>
        <v/>
      </c>
      <c r="AA241" s="7" t="str">
        <f t="shared" si="55"/>
        <v/>
      </c>
      <c r="AB241" s="7" t="str">
        <f t="shared" si="56"/>
        <v/>
      </c>
      <c r="AC241" s="7" t="str">
        <f t="shared" si="57"/>
        <v/>
      </c>
    </row>
    <row r="242" spans="1:29" x14ac:dyDescent="0.3">
      <c r="A242" s="45" t="s">
        <v>246</v>
      </c>
      <c r="B242" s="36">
        <f>[1]White!D240</f>
        <v>915</v>
      </c>
      <c r="C242" s="37">
        <f>[1]White!H240</f>
        <v>67581.878688525001</v>
      </c>
      <c r="D242" s="28" t="str">
        <f t="shared" si="45"/>
        <v/>
      </c>
      <c r="E242" s="4" t="str">
        <f>_xlfn.IFNA(VLOOKUP(A242,[1]AIAN!$A$8:$I$67,4,FALSE),"")</f>
        <v/>
      </c>
      <c r="F242" s="5" t="str">
        <f>_xlfn.IFNA(VLOOKUP(A242,[1]AIAN!$A$8:$I$67,8,FALSE),"")</f>
        <v/>
      </c>
      <c r="G242" s="29" t="str">
        <f t="shared" si="58"/>
        <v/>
      </c>
      <c r="H242" s="23" t="str">
        <f t="shared" si="46"/>
        <v/>
      </c>
      <c r="I242" s="4" t="str">
        <f>_xlfn.IFNA(VLOOKUP(A242,[1]ANHPI!$A$8:$I$145,4,FALSE),"")</f>
        <v/>
      </c>
      <c r="J242" s="5" t="str">
        <f>_xlfn.IFNA(VLOOKUP(A242,[1]ANHPI!$A$8:$I$145,8,FALSE),"")</f>
        <v/>
      </c>
      <c r="K242" s="42" t="str">
        <f t="shared" si="59"/>
        <v/>
      </c>
      <c r="L242" s="28" t="str">
        <f t="shared" si="47"/>
        <v/>
      </c>
      <c r="M242" s="4" t="str">
        <f>_xlfn.IFNA(VLOOKUP(A242,[1]Black!$A$8:$I$211,4,FALSE),"")</f>
        <v/>
      </c>
      <c r="N242" s="5" t="str">
        <f>_xlfn.IFNA(VLOOKUP(A242,[1]Black!$A$8:$I$211,8,FALSE),"")</f>
        <v/>
      </c>
      <c r="O242" s="42" t="str">
        <f t="shared" si="48"/>
        <v/>
      </c>
      <c r="P242" s="28" t="str">
        <f t="shared" si="49"/>
        <v/>
      </c>
      <c r="Q242" s="4" t="str">
        <f>_xlfn.IFNA(VLOOKUP(A242,'[1]H-L'!$A$8:$I$163,4,FALSE),"")</f>
        <v/>
      </c>
      <c r="R242" s="5" t="str">
        <f>_xlfn.IFNA(VLOOKUP(A242,'[1]H-L'!$A$8:$I$163,8,FALSE),"")</f>
        <v/>
      </c>
      <c r="S242" s="42" t="str">
        <f t="shared" si="50"/>
        <v/>
      </c>
      <c r="T242" s="28" t="str">
        <f t="shared" si="51"/>
        <v/>
      </c>
      <c r="U242" s="4" t="str">
        <f>_xlfn.IFNA(VLOOKUP(A242,[1]Other!$A$8:$I$86,4,FALSE),"")</f>
        <v/>
      </c>
      <c r="V242" s="5" t="str">
        <f>_xlfn.IFNA(VLOOKUP(A242,[1]Other!$A$8:$I$86,8,FALSE),"")</f>
        <v/>
      </c>
      <c r="W242" s="29" t="str">
        <f t="shared" si="52"/>
        <v/>
      </c>
      <c r="Y242" s="7" t="str">
        <f t="shared" si="53"/>
        <v/>
      </c>
      <c r="Z242" s="7" t="str">
        <f t="shared" si="54"/>
        <v/>
      </c>
      <c r="AA242" s="7" t="str">
        <f t="shared" si="55"/>
        <v/>
      </c>
      <c r="AB242" s="7" t="str">
        <f t="shared" si="56"/>
        <v/>
      </c>
      <c r="AC242" s="7" t="str">
        <f t="shared" si="57"/>
        <v/>
      </c>
    </row>
    <row r="243" spans="1:29" x14ac:dyDescent="0.3">
      <c r="A243" s="45" t="s">
        <v>247</v>
      </c>
      <c r="B243" s="36">
        <f>[1]White!D241</f>
        <v>1930</v>
      </c>
      <c r="C243" s="37">
        <f>[1]White!H241</f>
        <v>125390.54719917</v>
      </c>
      <c r="D243" s="28" t="str">
        <f t="shared" si="45"/>
        <v/>
      </c>
      <c r="E243" s="4" t="str">
        <f>_xlfn.IFNA(VLOOKUP(A243,[1]AIAN!$A$8:$I$67,4,FALSE),"")</f>
        <v/>
      </c>
      <c r="F243" s="5" t="str">
        <f>_xlfn.IFNA(VLOOKUP(A243,[1]AIAN!$A$8:$I$67,8,FALSE),"")</f>
        <v/>
      </c>
      <c r="G243" s="29" t="str">
        <f t="shared" si="58"/>
        <v/>
      </c>
      <c r="H243" s="23">
        <f t="shared" si="46"/>
        <v>8.3917896544461901E-3</v>
      </c>
      <c r="I243" s="4">
        <f>_xlfn.IFNA(VLOOKUP(A243,[1]ANHPI!$A$8:$I$145,4,FALSE),"")</f>
        <v>518</v>
      </c>
      <c r="J243" s="5">
        <f>_xlfn.IFNA(VLOOKUP(A243,[1]ANHPI!$A$8:$I$145,8,FALSE),"")</f>
        <v>130110.27992278</v>
      </c>
      <c r="K243" s="42">
        <f t="shared" si="59"/>
        <v>1.0376402594057843</v>
      </c>
      <c r="L243" s="28">
        <f t="shared" si="47"/>
        <v>1.2819765747916789E-3</v>
      </c>
      <c r="M243" s="4">
        <f>_xlfn.IFNA(VLOOKUP(A243,[1]Black!$A$8:$I$211,4,FALSE),"")</f>
        <v>154</v>
      </c>
      <c r="N243" s="5">
        <f>_xlfn.IFNA(VLOOKUP(A243,[1]Black!$A$8:$I$211,8,FALSE),"")</f>
        <v>112016.70129870099</v>
      </c>
      <c r="O243" s="42">
        <f t="shared" si="48"/>
        <v>0.89334247118942689</v>
      </c>
      <c r="P243" s="28">
        <f t="shared" si="49"/>
        <v>1.5963815351869098E-3</v>
      </c>
      <c r="Q243" s="4">
        <f>_xlfn.IFNA(VLOOKUP(A243,'[1]H-L'!$A$8:$I$163,4,FALSE),"")</f>
        <v>144</v>
      </c>
      <c r="R243" s="5">
        <f>_xlfn.IFNA(VLOOKUP(A243,'[1]H-L'!$A$8:$I$163,8,FALSE),"")</f>
        <v>113490.23611111099</v>
      </c>
      <c r="S243" s="42">
        <f t="shared" si="50"/>
        <v>0.90509403337113925</v>
      </c>
      <c r="T243" s="28" t="str">
        <f t="shared" si="51"/>
        <v/>
      </c>
      <c r="U243" s="4" t="str">
        <f>_xlfn.IFNA(VLOOKUP(A243,[1]Other!$A$8:$I$86,4,FALSE),"")</f>
        <v/>
      </c>
      <c r="V243" s="5" t="str">
        <f>_xlfn.IFNA(VLOOKUP(A243,[1]Other!$A$8:$I$86,8,FALSE),"")</f>
        <v/>
      </c>
      <c r="W243" s="29" t="str">
        <f t="shared" si="52"/>
        <v/>
      </c>
      <c r="Y243" s="7" t="str">
        <f t="shared" si="53"/>
        <v/>
      </c>
      <c r="Z243" s="7">
        <f t="shared" si="54"/>
        <v>8.7077000000000005E-3</v>
      </c>
      <c r="AA243" s="7">
        <f t="shared" si="55"/>
        <v>1.1452000000000001E-3</v>
      </c>
      <c r="AB243" s="7">
        <f t="shared" si="56"/>
        <v>1.4449E-3</v>
      </c>
      <c r="AC243" s="7" t="str">
        <f t="shared" si="57"/>
        <v/>
      </c>
    </row>
    <row r="244" spans="1:29" ht="27" x14ac:dyDescent="0.3">
      <c r="A244" s="45" t="s">
        <v>248</v>
      </c>
      <c r="B244" s="36">
        <f>[1]White!D242</f>
        <v>284</v>
      </c>
      <c r="C244" s="37">
        <f>[1]White!H242</f>
        <v>152035.42957746499</v>
      </c>
      <c r="D244" s="28" t="str">
        <f t="shared" si="45"/>
        <v/>
      </c>
      <c r="E244" s="4" t="str">
        <f>_xlfn.IFNA(VLOOKUP(A244,[1]AIAN!$A$8:$I$67,4,FALSE),"")</f>
        <v/>
      </c>
      <c r="F244" s="5" t="str">
        <f>_xlfn.IFNA(VLOOKUP(A244,[1]AIAN!$A$8:$I$67,8,FALSE),"")</f>
        <v/>
      </c>
      <c r="G244" s="29" t="str">
        <f t="shared" si="58"/>
        <v/>
      </c>
      <c r="H244" s="23" t="str">
        <f t="shared" si="46"/>
        <v/>
      </c>
      <c r="I244" s="4" t="str">
        <f>_xlfn.IFNA(VLOOKUP(A244,[1]ANHPI!$A$8:$I$145,4,FALSE),"")</f>
        <v/>
      </c>
      <c r="J244" s="5" t="str">
        <f>_xlfn.IFNA(VLOOKUP(A244,[1]ANHPI!$A$8:$I$145,8,FALSE),"")</f>
        <v/>
      </c>
      <c r="K244" s="42" t="str">
        <f t="shared" si="59"/>
        <v/>
      </c>
      <c r="L244" s="28" t="str">
        <f t="shared" si="47"/>
        <v/>
      </c>
      <c r="M244" s="4" t="str">
        <f>_xlfn.IFNA(VLOOKUP(A244,[1]Black!$A$8:$I$211,4,FALSE),"")</f>
        <v/>
      </c>
      <c r="N244" s="5" t="str">
        <f>_xlfn.IFNA(VLOOKUP(A244,[1]Black!$A$8:$I$211,8,FALSE),"")</f>
        <v/>
      </c>
      <c r="O244" s="42" t="str">
        <f t="shared" si="48"/>
        <v/>
      </c>
      <c r="P244" s="28" t="str">
        <f t="shared" si="49"/>
        <v/>
      </c>
      <c r="Q244" s="4" t="str">
        <f>_xlfn.IFNA(VLOOKUP(A244,'[1]H-L'!$A$8:$I$163,4,FALSE),"")</f>
        <v/>
      </c>
      <c r="R244" s="5" t="str">
        <f>_xlfn.IFNA(VLOOKUP(A244,'[1]H-L'!$A$8:$I$163,8,FALSE),"")</f>
        <v/>
      </c>
      <c r="S244" s="42" t="str">
        <f t="shared" si="50"/>
        <v/>
      </c>
      <c r="T244" s="28" t="str">
        <f t="shared" si="51"/>
        <v/>
      </c>
      <c r="U244" s="4" t="str">
        <f>_xlfn.IFNA(VLOOKUP(A244,[1]Other!$A$8:$I$86,4,FALSE),"")</f>
        <v/>
      </c>
      <c r="V244" s="5" t="str">
        <f>_xlfn.IFNA(VLOOKUP(A244,[1]Other!$A$8:$I$86,8,FALSE),"")</f>
        <v/>
      </c>
      <c r="W244" s="29" t="str">
        <f t="shared" si="52"/>
        <v/>
      </c>
      <c r="Y244" s="7" t="str">
        <f t="shared" si="53"/>
        <v/>
      </c>
      <c r="Z244" s="7" t="str">
        <f t="shared" si="54"/>
        <v/>
      </c>
      <c r="AA244" s="7" t="str">
        <f t="shared" si="55"/>
        <v/>
      </c>
      <c r="AB244" s="7" t="str">
        <f t="shared" si="56"/>
        <v/>
      </c>
      <c r="AC244" s="7" t="str">
        <f t="shared" si="57"/>
        <v/>
      </c>
    </row>
    <row r="245" spans="1:29" x14ac:dyDescent="0.3">
      <c r="A245" s="45" t="s">
        <v>249</v>
      </c>
      <c r="B245" s="36">
        <f>[1]White!D243</f>
        <v>2164</v>
      </c>
      <c r="C245" s="37">
        <f>[1]White!H243</f>
        <v>109800.47689464</v>
      </c>
      <c r="D245" s="28" t="str">
        <f t="shared" si="45"/>
        <v/>
      </c>
      <c r="E245" s="4" t="str">
        <f>_xlfn.IFNA(VLOOKUP(A245,[1]AIAN!$A$8:$I$67,4,FALSE),"")</f>
        <v/>
      </c>
      <c r="F245" s="5" t="str">
        <f>_xlfn.IFNA(VLOOKUP(A245,[1]AIAN!$A$8:$I$67,8,FALSE),"")</f>
        <v/>
      </c>
      <c r="G245" s="29" t="str">
        <f t="shared" si="58"/>
        <v/>
      </c>
      <c r="H245" s="23" t="str">
        <f t="shared" si="46"/>
        <v/>
      </c>
      <c r="I245" s="4" t="str">
        <f>_xlfn.IFNA(VLOOKUP(A245,[1]ANHPI!$A$8:$I$145,4,FALSE),"")</f>
        <v/>
      </c>
      <c r="J245" s="5" t="str">
        <f>_xlfn.IFNA(VLOOKUP(A245,[1]ANHPI!$A$8:$I$145,8,FALSE),"")</f>
        <v/>
      </c>
      <c r="K245" s="42" t="str">
        <f t="shared" si="59"/>
        <v/>
      </c>
      <c r="L245" s="28" t="str">
        <f t="shared" si="47"/>
        <v/>
      </c>
      <c r="M245" s="4" t="str">
        <f>_xlfn.IFNA(VLOOKUP(A245,[1]Black!$A$8:$I$211,4,FALSE),"")</f>
        <v/>
      </c>
      <c r="N245" s="5" t="str">
        <f>_xlfn.IFNA(VLOOKUP(A245,[1]Black!$A$8:$I$211,8,FALSE),"")</f>
        <v/>
      </c>
      <c r="O245" s="42" t="str">
        <f t="shared" si="48"/>
        <v/>
      </c>
      <c r="P245" s="28" t="str">
        <f t="shared" si="49"/>
        <v/>
      </c>
      <c r="Q245" s="4" t="str">
        <f>_xlfn.IFNA(VLOOKUP(A245,'[1]H-L'!$A$8:$I$163,4,FALSE),"")</f>
        <v/>
      </c>
      <c r="R245" s="5" t="str">
        <f>_xlfn.IFNA(VLOOKUP(A245,'[1]H-L'!$A$8:$I$163,8,FALSE),"")</f>
        <v/>
      </c>
      <c r="S245" s="42" t="str">
        <f t="shared" si="50"/>
        <v/>
      </c>
      <c r="T245" s="28" t="str">
        <f t="shared" si="51"/>
        <v/>
      </c>
      <c r="U245" s="4" t="str">
        <f>_xlfn.IFNA(VLOOKUP(A245,[1]Other!$A$8:$I$86,4,FALSE),"")</f>
        <v/>
      </c>
      <c r="V245" s="5" t="str">
        <f>_xlfn.IFNA(VLOOKUP(A245,[1]Other!$A$8:$I$86,8,FALSE),"")</f>
        <v/>
      </c>
      <c r="W245" s="29" t="str">
        <f t="shared" si="52"/>
        <v/>
      </c>
      <c r="Y245" s="7" t="str">
        <f t="shared" si="53"/>
        <v/>
      </c>
      <c r="Z245" s="7" t="str">
        <f t="shared" si="54"/>
        <v/>
      </c>
      <c r="AA245" s="7" t="str">
        <f t="shared" si="55"/>
        <v/>
      </c>
      <c r="AB245" s="7" t="str">
        <f t="shared" si="56"/>
        <v/>
      </c>
      <c r="AC245" s="7" t="str">
        <f t="shared" si="57"/>
        <v/>
      </c>
    </row>
    <row r="246" spans="1:29" x14ac:dyDescent="0.3">
      <c r="A246" s="45" t="s">
        <v>250</v>
      </c>
      <c r="B246" s="36">
        <f>[1]White!D244</f>
        <v>318</v>
      </c>
      <c r="C246" s="37">
        <f>[1]White!H244</f>
        <v>78354.672955974995</v>
      </c>
      <c r="D246" s="28" t="str">
        <f t="shared" si="45"/>
        <v/>
      </c>
      <c r="E246" s="4" t="str">
        <f>_xlfn.IFNA(VLOOKUP(A246,[1]AIAN!$A$8:$I$67,4,FALSE),"")</f>
        <v/>
      </c>
      <c r="F246" s="5" t="str">
        <f>_xlfn.IFNA(VLOOKUP(A246,[1]AIAN!$A$8:$I$67,8,FALSE),"")</f>
        <v/>
      </c>
      <c r="G246" s="29" t="str">
        <f t="shared" si="58"/>
        <v/>
      </c>
      <c r="H246" s="23" t="str">
        <f t="shared" si="46"/>
        <v/>
      </c>
      <c r="I246" s="4" t="str">
        <f>_xlfn.IFNA(VLOOKUP(A246,[1]ANHPI!$A$8:$I$145,4,FALSE),"")</f>
        <v/>
      </c>
      <c r="J246" s="5" t="str">
        <f>_xlfn.IFNA(VLOOKUP(A246,[1]ANHPI!$A$8:$I$145,8,FALSE),"")</f>
        <v/>
      </c>
      <c r="K246" s="42" t="str">
        <f t="shared" si="59"/>
        <v/>
      </c>
      <c r="L246" s="28" t="str">
        <f t="shared" si="47"/>
        <v/>
      </c>
      <c r="M246" s="4" t="str">
        <f>_xlfn.IFNA(VLOOKUP(A246,[1]Black!$A$8:$I$211,4,FALSE),"")</f>
        <v/>
      </c>
      <c r="N246" s="5" t="str">
        <f>_xlfn.IFNA(VLOOKUP(A246,[1]Black!$A$8:$I$211,8,FALSE),"")</f>
        <v/>
      </c>
      <c r="O246" s="42" t="str">
        <f t="shared" si="48"/>
        <v/>
      </c>
      <c r="P246" s="28" t="str">
        <f t="shared" si="49"/>
        <v/>
      </c>
      <c r="Q246" s="4" t="str">
        <f>_xlfn.IFNA(VLOOKUP(A246,'[1]H-L'!$A$8:$I$163,4,FALSE),"")</f>
        <v/>
      </c>
      <c r="R246" s="5" t="str">
        <f>_xlfn.IFNA(VLOOKUP(A246,'[1]H-L'!$A$8:$I$163,8,FALSE),"")</f>
        <v/>
      </c>
      <c r="S246" s="42" t="str">
        <f t="shared" si="50"/>
        <v/>
      </c>
      <c r="T246" s="28" t="str">
        <f t="shared" si="51"/>
        <v/>
      </c>
      <c r="U246" s="4" t="str">
        <f>_xlfn.IFNA(VLOOKUP(A246,[1]Other!$A$8:$I$86,4,FALSE),"")</f>
        <v/>
      </c>
      <c r="V246" s="5" t="str">
        <f>_xlfn.IFNA(VLOOKUP(A246,[1]Other!$A$8:$I$86,8,FALSE),"")</f>
        <v/>
      </c>
      <c r="W246" s="29" t="str">
        <f t="shared" si="52"/>
        <v/>
      </c>
      <c r="Y246" s="7" t="str">
        <f t="shared" si="53"/>
        <v/>
      </c>
      <c r="Z246" s="7" t="str">
        <f t="shared" si="54"/>
        <v/>
      </c>
      <c r="AA246" s="7" t="str">
        <f t="shared" si="55"/>
        <v/>
      </c>
      <c r="AB246" s="7" t="str">
        <f t="shared" si="56"/>
        <v/>
      </c>
      <c r="AC246" s="7" t="str">
        <f t="shared" si="57"/>
        <v/>
      </c>
    </row>
    <row r="247" spans="1:29" x14ac:dyDescent="0.3">
      <c r="A247" s="45" t="s">
        <v>251</v>
      </c>
      <c r="B247" s="36">
        <f>[1]White!D245</f>
        <v>819</v>
      </c>
      <c r="C247" s="37">
        <f>[1]White!H245</f>
        <v>108474.53479853499</v>
      </c>
      <c r="D247" s="28" t="str">
        <f t="shared" si="45"/>
        <v/>
      </c>
      <c r="E247" s="4" t="str">
        <f>_xlfn.IFNA(VLOOKUP(A247,[1]AIAN!$A$8:$I$67,4,FALSE),"")</f>
        <v/>
      </c>
      <c r="F247" s="5" t="str">
        <f>_xlfn.IFNA(VLOOKUP(A247,[1]AIAN!$A$8:$I$67,8,FALSE),"")</f>
        <v/>
      </c>
      <c r="G247" s="29" t="str">
        <f t="shared" si="58"/>
        <v/>
      </c>
      <c r="H247" s="23" t="str">
        <f t="shared" si="46"/>
        <v/>
      </c>
      <c r="I247" s="4" t="str">
        <f>_xlfn.IFNA(VLOOKUP(A247,[1]ANHPI!$A$8:$I$145,4,FALSE),"")</f>
        <v/>
      </c>
      <c r="J247" s="5" t="str">
        <f>_xlfn.IFNA(VLOOKUP(A247,[1]ANHPI!$A$8:$I$145,8,FALSE),"")</f>
        <v/>
      </c>
      <c r="K247" s="42" t="str">
        <f t="shared" si="59"/>
        <v/>
      </c>
      <c r="L247" s="28" t="str">
        <f t="shared" si="47"/>
        <v/>
      </c>
      <c r="M247" s="4" t="str">
        <f>_xlfn.IFNA(VLOOKUP(A247,[1]Black!$A$8:$I$211,4,FALSE),"")</f>
        <v/>
      </c>
      <c r="N247" s="5" t="str">
        <f>_xlfn.IFNA(VLOOKUP(A247,[1]Black!$A$8:$I$211,8,FALSE),"")</f>
        <v/>
      </c>
      <c r="O247" s="42" t="str">
        <f t="shared" si="48"/>
        <v/>
      </c>
      <c r="P247" s="28" t="str">
        <f t="shared" si="49"/>
        <v/>
      </c>
      <c r="Q247" s="4" t="str">
        <f>_xlfn.IFNA(VLOOKUP(A247,'[1]H-L'!$A$8:$I$163,4,FALSE),"")</f>
        <v/>
      </c>
      <c r="R247" s="5" t="str">
        <f>_xlfn.IFNA(VLOOKUP(A247,'[1]H-L'!$A$8:$I$163,8,FALSE),"")</f>
        <v/>
      </c>
      <c r="S247" s="42" t="str">
        <f t="shared" si="50"/>
        <v/>
      </c>
      <c r="T247" s="28" t="str">
        <f t="shared" si="51"/>
        <v/>
      </c>
      <c r="U247" s="4" t="str">
        <f>_xlfn.IFNA(VLOOKUP(A247,[1]Other!$A$8:$I$86,4,FALSE),"")</f>
        <v/>
      </c>
      <c r="V247" s="5" t="str">
        <f>_xlfn.IFNA(VLOOKUP(A247,[1]Other!$A$8:$I$86,8,FALSE),"")</f>
        <v/>
      </c>
      <c r="W247" s="29" t="str">
        <f t="shared" si="52"/>
        <v/>
      </c>
      <c r="Y247" s="7" t="str">
        <f t="shared" si="53"/>
        <v/>
      </c>
      <c r="Z247" s="7" t="str">
        <f t="shared" si="54"/>
        <v/>
      </c>
      <c r="AA247" s="7" t="str">
        <f t="shared" si="55"/>
        <v/>
      </c>
      <c r="AB247" s="7" t="str">
        <f t="shared" si="56"/>
        <v/>
      </c>
      <c r="AC247" s="7" t="str">
        <f t="shared" si="57"/>
        <v/>
      </c>
    </row>
    <row r="248" spans="1:29" x14ac:dyDescent="0.3">
      <c r="A248" s="45" t="s">
        <v>252</v>
      </c>
      <c r="B248" s="36">
        <f>[1]White!D246</f>
        <v>268</v>
      </c>
      <c r="C248" s="37">
        <f>[1]White!H246</f>
        <v>127219.30223880601</v>
      </c>
      <c r="D248" s="28" t="str">
        <f t="shared" si="45"/>
        <v/>
      </c>
      <c r="E248" s="4" t="str">
        <f>_xlfn.IFNA(VLOOKUP(A248,[1]AIAN!$A$8:$I$67,4,FALSE),"")</f>
        <v/>
      </c>
      <c r="F248" s="5" t="str">
        <f>_xlfn.IFNA(VLOOKUP(A248,[1]AIAN!$A$8:$I$67,8,FALSE),"")</f>
        <v/>
      </c>
      <c r="G248" s="29" t="str">
        <f t="shared" si="58"/>
        <v/>
      </c>
      <c r="H248" s="23" t="str">
        <f t="shared" si="46"/>
        <v/>
      </c>
      <c r="I248" s="4" t="str">
        <f>_xlfn.IFNA(VLOOKUP(A248,[1]ANHPI!$A$8:$I$145,4,FALSE),"")</f>
        <v/>
      </c>
      <c r="J248" s="5" t="str">
        <f>_xlfn.IFNA(VLOOKUP(A248,[1]ANHPI!$A$8:$I$145,8,FALSE),"")</f>
        <v/>
      </c>
      <c r="K248" s="42" t="str">
        <f t="shared" si="59"/>
        <v/>
      </c>
      <c r="L248" s="28" t="str">
        <f t="shared" si="47"/>
        <v/>
      </c>
      <c r="M248" s="4" t="str">
        <f>_xlfn.IFNA(VLOOKUP(A248,[1]Black!$A$8:$I$211,4,FALSE),"")</f>
        <v/>
      </c>
      <c r="N248" s="5" t="str">
        <f>_xlfn.IFNA(VLOOKUP(A248,[1]Black!$A$8:$I$211,8,FALSE),"")</f>
        <v/>
      </c>
      <c r="O248" s="42" t="str">
        <f t="shared" si="48"/>
        <v/>
      </c>
      <c r="P248" s="28" t="str">
        <f t="shared" si="49"/>
        <v/>
      </c>
      <c r="Q248" s="4" t="str">
        <f>_xlfn.IFNA(VLOOKUP(A248,'[1]H-L'!$A$8:$I$163,4,FALSE),"")</f>
        <v/>
      </c>
      <c r="R248" s="5" t="str">
        <f>_xlfn.IFNA(VLOOKUP(A248,'[1]H-L'!$A$8:$I$163,8,FALSE),"")</f>
        <v/>
      </c>
      <c r="S248" s="42" t="str">
        <f t="shared" si="50"/>
        <v/>
      </c>
      <c r="T248" s="28" t="str">
        <f t="shared" si="51"/>
        <v/>
      </c>
      <c r="U248" s="4" t="str">
        <f>_xlfn.IFNA(VLOOKUP(A248,[1]Other!$A$8:$I$86,4,FALSE),"")</f>
        <v/>
      </c>
      <c r="V248" s="5" t="str">
        <f>_xlfn.IFNA(VLOOKUP(A248,[1]Other!$A$8:$I$86,8,FALSE),"")</f>
        <v/>
      </c>
      <c r="W248" s="29" t="str">
        <f t="shared" si="52"/>
        <v/>
      </c>
      <c r="Y248" s="7" t="str">
        <f t="shared" si="53"/>
        <v/>
      </c>
      <c r="Z248" s="7" t="str">
        <f t="shared" si="54"/>
        <v/>
      </c>
      <c r="AA248" s="7" t="str">
        <f t="shared" si="55"/>
        <v/>
      </c>
      <c r="AB248" s="7" t="str">
        <f t="shared" si="56"/>
        <v/>
      </c>
      <c r="AC248" s="7" t="str">
        <f t="shared" si="57"/>
        <v/>
      </c>
    </row>
    <row r="249" spans="1:29" x14ac:dyDescent="0.3">
      <c r="A249" s="45" t="s">
        <v>253</v>
      </c>
      <c r="B249" s="36">
        <f>[1]White!D247</f>
        <v>309</v>
      </c>
      <c r="C249" s="37">
        <f>[1]White!H247</f>
        <v>126964.071197411</v>
      </c>
      <c r="D249" s="28" t="str">
        <f t="shared" si="45"/>
        <v/>
      </c>
      <c r="E249" s="4" t="str">
        <f>_xlfn.IFNA(VLOOKUP(A249,[1]AIAN!$A$8:$I$67,4,FALSE),"")</f>
        <v/>
      </c>
      <c r="F249" s="5" t="str">
        <f>_xlfn.IFNA(VLOOKUP(A249,[1]AIAN!$A$8:$I$67,8,FALSE),"")</f>
        <v/>
      </c>
      <c r="G249" s="29" t="str">
        <f t="shared" si="58"/>
        <v/>
      </c>
      <c r="H249" s="23" t="str">
        <f t="shared" si="46"/>
        <v/>
      </c>
      <c r="I249" s="4" t="str">
        <f>_xlfn.IFNA(VLOOKUP(A249,[1]ANHPI!$A$8:$I$145,4,FALSE),"")</f>
        <v/>
      </c>
      <c r="J249" s="5" t="str">
        <f>_xlfn.IFNA(VLOOKUP(A249,[1]ANHPI!$A$8:$I$145,8,FALSE),"")</f>
        <v/>
      </c>
      <c r="K249" s="42" t="str">
        <f t="shared" si="59"/>
        <v/>
      </c>
      <c r="L249" s="28" t="str">
        <f t="shared" si="47"/>
        <v/>
      </c>
      <c r="M249" s="4" t="str">
        <f>_xlfn.IFNA(VLOOKUP(A249,[1]Black!$A$8:$I$211,4,FALSE),"")</f>
        <v/>
      </c>
      <c r="N249" s="5" t="str">
        <f>_xlfn.IFNA(VLOOKUP(A249,[1]Black!$A$8:$I$211,8,FALSE),"")</f>
        <v/>
      </c>
      <c r="O249" s="42" t="str">
        <f t="shared" si="48"/>
        <v/>
      </c>
      <c r="P249" s="28" t="str">
        <f t="shared" si="49"/>
        <v/>
      </c>
      <c r="Q249" s="4" t="str">
        <f>_xlfn.IFNA(VLOOKUP(A249,'[1]H-L'!$A$8:$I$163,4,FALSE),"")</f>
        <v/>
      </c>
      <c r="R249" s="5" t="str">
        <f>_xlfn.IFNA(VLOOKUP(A249,'[1]H-L'!$A$8:$I$163,8,FALSE),"")</f>
        <v/>
      </c>
      <c r="S249" s="42" t="str">
        <f t="shared" si="50"/>
        <v/>
      </c>
      <c r="T249" s="28" t="str">
        <f t="shared" si="51"/>
        <v/>
      </c>
      <c r="U249" s="4" t="str">
        <f>_xlfn.IFNA(VLOOKUP(A249,[1]Other!$A$8:$I$86,4,FALSE),"")</f>
        <v/>
      </c>
      <c r="V249" s="5" t="str">
        <f>_xlfn.IFNA(VLOOKUP(A249,[1]Other!$A$8:$I$86,8,FALSE),"")</f>
        <v/>
      </c>
      <c r="W249" s="29" t="str">
        <f t="shared" si="52"/>
        <v/>
      </c>
      <c r="Y249" s="7" t="str">
        <f t="shared" si="53"/>
        <v/>
      </c>
      <c r="Z249" s="7" t="str">
        <f t="shared" si="54"/>
        <v/>
      </c>
      <c r="AA249" s="7" t="str">
        <f t="shared" si="55"/>
        <v/>
      </c>
      <c r="AB249" s="7" t="str">
        <f t="shared" si="56"/>
        <v/>
      </c>
      <c r="AC249" s="7" t="str">
        <f t="shared" si="57"/>
        <v/>
      </c>
    </row>
    <row r="250" spans="1:29" x14ac:dyDescent="0.3">
      <c r="A250" s="45" t="s">
        <v>254</v>
      </c>
      <c r="B250" s="36">
        <f>[1]White!D248</f>
        <v>323</v>
      </c>
      <c r="C250" s="37">
        <f>[1]White!H248</f>
        <v>103184.452012384</v>
      </c>
      <c r="D250" s="28" t="str">
        <f t="shared" si="45"/>
        <v/>
      </c>
      <c r="E250" s="4" t="str">
        <f>_xlfn.IFNA(VLOOKUP(A250,[1]AIAN!$A$8:$I$67,4,FALSE),"")</f>
        <v/>
      </c>
      <c r="F250" s="5" t="str">
        <f>_xlfn.IFNA(VLOOKUP(A250,[1]AIAN!$A$8:$I$67,8,FALSE),"")</f>
        <v/>
      </c>
      <c r="G250" s="29" t="str">
        <f t="shared" si="58"/>
        <v/>
      </c>
      <c r="H250" s="23" t="str">
        <f t="shared" si="46"/>
        <v/>
      </c>
      <c r="I250" s="4" t="str">
        <f>_xlfn.IFNA(VLOOKUP(A250,[1]ANHPI!$A$8:$I$145,4,FALSE),"")</f>
        <v/>
      </c>
      <c r="J250" s="5" t="str">
        <f>_xlfn.IFNA(VLOOKUP(A250,[1]ANHPI!$A$8:$I$145,8,FALSE),"")</f>
        <v/>
      </c>
      <c r="K250" s="42" t="str">
        <f t="shared" si="59"/>
        <v/>
      </c>
      <c r="L250" s="28" t="str">
        <f t="shared" si="47"/>
        <v/>
      </c>
      <c r="M250" s="4" t="str">
        <f>_xlfn.IFNA(VLOOKUP(A250,[1]Black!$A$8:$I$211,4,FALSE),"")</f>
        <v/>
      </c>
      <c r="N250" s="5" t="str">
        <f>_xlfn.IFNA(VLOOKUP(A250,[1]Black!$A$8:$I$211,8,FALSE),"")</f>
        <v/>
      </c>
      <c r="O250" s="42" t="str">
        <f t="shared" si="48"/>
        <v/>
      </c>
      <c r="P250" s="28" t="str">
        <f t="shared" si="49"/>
        <v/>
      </c>
      <c r="Q250" s="4" t="str">
        <f>_xlfn.IFNA(VLOOKUP(A250,'[1]H-L'!$A$8:$I$163,4,FALSE),"")</f>
        <v/>
      </c>
      <c r="R250" s="5" t="str">
        <f>_xlfn.IFNA(VLOOKUP(A250,'[1]H-L'!$A$8:$I$163,8,FALSE),"")</f>
        <v/>
      </c>
      <c r="S250" s="42" t="str">
        <f t="shared" si="50"/>
        <v/>
      </c>
      <c r="T250" s="28" t="str">
        <f t="shared" si="51"/>
        <v/>
      </c>
      <c r="U250" s="4" t="str">
        <f>_xlfn.IFNA(VLOOKUP(A250,[1]Other!$A$8:$I$86,4,FALSE),"")</f>
        <v/>
      </c>
      <c r="V250" s="5" t="str">
        <f>_xlfn.IFNA(VLOOKUP(A250,[1]Other!$A$8:$I$86,8,FALSE),"")</f>
        <v/>
      </c>
      <c r="W250" s="29" t="str">
        <f t="shared" si="52"/>
        <v/>
      </c>
      <c r="Y250" s="7" t="str">
        <f t="shared" si="53"/>
        <v/>
      </c>
      <c r="Z250" s="7" t="str">
        <f t="shared" si="54"/>
        <v/>
      </c>
      <c r="AA250" s="7" t="str">
        <f t="shared" si="55"/>
        <v/>
      </c>
      <c r="AB250" s="7" t="str">
        <f t="shared" si="56"/>
        <v/>
      </c>
      <c r="AC250" s="7" t="str">
        <f t="shared" si="57"/>
        <v/>
      </c>
    </row>
    <row r="251" spans="1:29" x14ac:dyDescent="0.3">
      <c r="A251" s="45" t="s">
        <v>255</v>
      </c>
      <c r="B251" s="36">
        <f>[1]White!D249</f>
        <v>144</v>
      </c>
      <c r="C251" s="37">
        <f>[1]White!H249</f>
        <v>66260.4375</v>
      </c>
      <c r="D251" s="28" t="str">
        <f t="shared" si="45"/>
        <v/>
      </c>
      <c r="E251" s="4" t="str">
        <f>_xlfn.IFNA(VLOOKUP(A251,[1]AIAN!$A$8:$I$67,4,FALSE),"")</f>
        <v/>
      </c>
      <c r="F251" s="5" t="str">
        <f>_xlfn.IFNA(VLOOKUP(A251,[1]AIAN!$A$8:$I$67,8,FALSE),"")</f>
        <v/>
      </c>
      <c r="G251" s="29" t="str">
        <f t="shared" si="58"/>
        <v/>
      </c>
      <c r="H251" s="23" t="str">
        <f t="shared" si="46"/>
        <v/>
      </c>
      <c r="I251" s="4" t="str">
        <f>_xlfn.IFNA(VLOOKUP(A251,[1]ANHPI!$A$8:$I$145,4,FALSE),"")</f>
        <v/>
      </c>
      <c r="J251" s="5" t="str">
        <f>_xlfn.IFNA(VLOOKUP(A251,[1]ANHPI!$A$8:$I$145,8,FALSE),"")</f>
        <v/>
      </c>
      <c r="K251" s="42" t="str">
        <f t="shared" si="59"/>
        <v/>
      </c>
      <c r="L251" s="28" t="str">
        <f t="shared" si="47"/>
        <v/>
      </c>
      <c r="M251" s="4" t="str">
        <f>_xlfn.IFNA(VLOOKUP(A251,[1]Black!$A$8:$I$211,4,FALSE),"")</f>
        <v/>
      </c>
      <c r="N251" s="5" t="str">
        <f>_xlfn.IFNA(VLOOKUP(A251,[1]Black!$A$8:$I$211,8,FALSE),"")</f>
        <v/>
      </c>
      <c r="O251" s="42" t="str">
        <f t="shared" si="48"/>
        <v/>
      </c>
      <c r="P251" s="28" t="str">
        <f t="shared" si="49"/>
        <v/>
      </c>
      <c r="Q251" s="4" t="str">
        <f>_xlfn.IFNA(VLOOKUP(A251,'[1]H-L'!$A$8:$I$163,4,FALSE),"")</f>
        <v/>
      </c>
      <c r="R251" s="5" t="str">
        <f>_xlfn.IFNA(VLOOKUP(A251,'[1]H-L'!$A$8:$I$163,8,FALSE),"")</f>
        <v/>
      </c>
      <c r="S251" s="42" t="str">
        <f t="shared" si="50"/>
        <v/>
      </c>
      <c r="T251" s="28" t="str">
        <f t="shared" si="51"/>
        <v/>
      </c>
      <c r="U251" s="4" t="str">
        <f>_xlfn.IFNA(VLOOKUP(A251,[1]Other!$A$8:$I$86,4,FALSE),"")</f>
        <v/>
      </c>
      <c r="V251" s="5" t="str">
        <f>_xlfn.IFNA(VLOOKUP(A251,[1]Other!$A$8:$I$86,8,FALSE),"")</f>
        <v/>
      </c>
      <c r="W251" s="29" t="str">
        <f t="shared" si="52"/>
        <v/>
      </c>
      <c r="Y251" s="7" t="str">
        <f t="shared" si="53"/>
        <v/>
      </c>
      <c r="Z251" s="7" t="str">
        <f t="shared" si="54"/>
        <v/>
      </c>
      <c r="AA251" s="7" t="str">
        <f t="shared" si="55"/>
        <v/>
      </c>
      <c r="AB251" s="7" t="str">
        <f t="shared" si="56"/>
        <v/>
      </c>
      <c r="AC251" s="7" t="str">
        <f t="shared" si="57"/>
        <v/>
      </c>
    </row>
    <row r="252" spans="1:29" x14ac:dyDescent="0.3">
      <c r="A252" s="45" t="s">
        <v>256</v>
      </c>
      <c r="B252" s="36">
        <f>[1]White!D250</f>
        <v>288</v>
      </c>
      <c r="C252" s="37">
        <f>[1]White!H250</f>
        <v>89541.444444444001</v>
      </c>
      <c r="D252" s="28" t="str">
        <f t="shared" si="45"/>
        <v/>
      </c>
      <c r="E252" s="4" t="str">
        <f>_xlfn.IFNA(VLOOKUP(A252,[1]AIAN!$A$8:$I$67,4,FALSE),"")</f>
        <v/>
      </c>
      <c r="F252" s="5" t="str">
        <f>_xlfn.IFNA(VLOOKUP(A252,[1]AIAN!$A$8:$I$67,8,FALSE),"")</f>
        <v/>
      </c>
      <c r="G252" s="29" t="str">
        <f t="shared" si="58"/>
        <v/>
      </c>
      <c r="H252" s="23" t="str">
        <f t="shared" si="46"/>
        <v/>
      </c>
      <c r="I252" s="4" t="str">
        <f>_xlfn.IFNA(VLOOKUP(A252,[1]ANHPI!$A$8:$I$145,4,FALSE),"")</f>
        <v/>
      </c>
      <c r="J252" s="5" t="str">
        <f>_xlfn.IFNA(VLOOKUP(A252,[1]ANHPI!$A$8:$I$145,8,FALSE),"")</f>
        <v/>
      </c>
      <c r="K252" s="42" t="str">
        <f t="shared" si="59"/>
        <v/>
      </c>
      <c r="L252" s="28" t="str">
        <f t="shared" si="47"/>
        <v/>
      </c>
      <c r="M252" s="4" t="str">
        <f>_xlfn.IFNA(VLOOKUP(A252,[1]Black!$A$8:$I$211,4,FALSE),"")</f>
        <v/>
      </c>
      <c r="N252" s="5" t="str">
        <f>_xlfn.IFNA(VLOOKUP(A252,[1]Black!$A$8:$I$211,8,FALSE),"")</f>
        <v/>
      </c>
      <c r="O252" s="42" t="str">
        <f t="shared" si="48"/>
        <v/>
      </c>
      <c r="P252" s="28" t="str">
        <f t="shared" si="49"/>
        <v/>
      </c>
      <c r="Q252" s="4" t="str">
        <f>_xlfn.IFNA(VLOOKUP(A252,'[1]H-L'!$A$8:$I$163,4,FALSE),"")</f>
        <v/>
      </c>
      <c r="R252" s="5" t="str">
        <f>_xlfn.IFNA(VLOOKUP(A252,'[1]H-L'!$A$8:$I$163,8,FALSE),"")</f>
        <v/>
      </c>
      <c r="S252" s="42" t="str">
        <f t="shared" si="50"/>
        <v/>
      </c>
      <c r="T252" s="28" t="str">
        <f t="shared" si="51"/>
        <v/>
      </c>
      <c r="U252" s="4" t="str">
        <f>_xlfn.IFNA(VLOOKUP(A252,[1]Other!$A$8:$I$86,4,FALSE),"")</f>
        <v/>
      </c>
      <c r="V252" s="5" t="str">
        <f>_xlfn.IFNA(VLOOKUP(A252,[1]Other!$A$8:$I$86,8,FALSE),"")</f>
        <v/>
      </c>
      <c r="W252" s="29" t="str">
        <f t="shared" si="52"/>
        <v/>
      </c>
      <c r="Y252" s="7" t="str">
        <f t="shared" si="53"/>
        <v/>
      </c>
      <c r="Z252" s="7" t="str">
        <f t="shared" si="54"/>
        <v/>
      </c>
      <c r="AA252" s="7" t="str">
        <f t="shared" si="55"/>
        <v/>
      </c>
      <c r="AB252" s="7" t="str">
        <f t="shared" si="56"/>
        <v/>
      </c>
      <c r="AC252" s="7" t="str">
        <f t="shared" si="57"/>
        <v/>
      </c>
    </row>
    <row r="253" spans="1:29" x14ac:dyDescent="0.3">
      <c r="A253" s="45" t="s">
        <v>257</v>
      </c>
      <c r="B253" s="36">
        <f>[1]White!D251</f>
        <v>203</v>
      </c>
      <c r="C253" s="37">
        <f>[1]White!H251</f>
        <v>102012.78817734</v>
      </c>
      <c r="D253" s="28" t="str">
        <f t="shared" si="45"/>
        <v/>
      </c>
      <c r="E253" s="4" t="str">
        <f>_xlfn.IFNA(VLOOKUP(A253,[1]AIAN!$A$8:$I$67,4,FALSE),"")</f>
        <v/>
      </c>
      <c r="F253" s="5" t="str">
        <f>_xlfn.IFNA(VLOOKUP(A253,[1]AIAN!$A$8:$I$67,8,FALSE),"")</f>
        <v/>
      </c>
      <c r="G253" s="29" t="str">
        <f t="shared" si="58"/>
        <v/>
      </c>
      <c r="H253" s="23" t="str">
        <f t="shared" si="46"/>
        <v/>
      </c>
      <c r="I253" s="4" t="str">
        <f>_xlfn.IFNA(VLOOKUP(A253,[1]ANHPI!$A$8:$I$145,4,FALSE),"")</f>
        <v/>
      </c>
      <c r="J253" s="5" t="str">
        <f>_xlfn.IFNA(VLOOKUP(A253,[1]ANHPI!$A$8:$I$145,8,FALSE),"")</f>
        <v/>
      </c>
      <c r="K253" s="42" t="str">
        <f t="shared" si="59"/>
        <v/>
      </c>
      <c r="L253" s="28" t="str">
        <f t="shared" si="47"/>
        <v/>
      </c>
      <c r="M253" s="4" t="str">
        <f>_xlfn.IFNA(VLOOKUP(A253,[1]Black!$A$8:$I$211,4,FALSE),"")</f>
        <v/>
      </c>
      <c r="N253" s="5" t="str">
        <f>_xlfn.IFNA(VLOOKUP(A253,[1]Black!$A$8:$I$211,8,FALSE),"")</f>
        <v/>
      </c>
      <c r="O253" s="42" t="str">
        <f t="shared" si="48"/>
        <v/>
      </c>
      <c r="P253" s="28" t="str">
        <f t="shared" si="49"/>
        <v/>
      </c>
      <c r="Q253" s="4" t="str">
        <f>_xlfn.IFNA(VLOOKUP(A253,'[1]H-L'!$A$8:$I$163,4,FALSE),"")</f>
        <v/>
      </c>
      <c r="R253" s="5" t="str">
        <f>_xlfn.IFNA(VLOOKUP(A253,'[1]H-L'!$A$8:$I$163,8,FALSE),"")</f>
        <v/>
      </c>
      <c r="S253" s="42" t="str">
        <f t="shared" si="50"/>
        <v/>
      </c>
      <c r="T253" s="28" t="str">
        <f t="shared" si="51"/>
        <v/>
      </c>
      <c r="U253" s="4" t="str">
        <f>_xlfn.IFNA(VLOOKUP(A253,[1]Other!$A$8:$I$86,4,FALSE),"")</f>
        <v/>
      </c>
      <c r="V253" s="5" t="str">
        <f>_xlfn.IFNA(VLOOKUP(A253,[1]Other!$A$8:$I$86,8,FALSE),"")</f>
        <v/>
      </c>
      <c r="W253" s="29" t="str">
        <f t="shared" si="52"/>
        <v/>
      </c>
      <c r="Y253" s="7" t="str">
        <f t="shared" si="53"/>
        <v/>
      </c>
      <c r="Z253" s="7" t="str">
        <f t="shared" si="54"/>
        <v/>
      </c>
      <c r="AA253" s="7" t="str">
        <f t="shared" si="55"/>
        <v/>
      </c>
      <c r="AB253" s="7" t="str">
        <f t="shared" si="56"/>
        <v/>
      </c>
      <c r="AC253" s="7" t="str">
        <f t="shared" si="57"/>
        <v/>
      </c>
    </row>
    <row r="254" spans="1:29" x14ac:dyDescent="0.3">
      <c r="A254" s="45" t="s">
        <v>258</v>
      </c>
      <c r="B254" s="36">
        <f>[1]White!D252</f>
        <v>89</v>
      </c>
      <c r="C254" s="37">
        <f>[1]White!H252</f>
        <v>57222.235955056</v>
      </c>
      <c r="D254" s="28" t="str">
        <f t="shared" si="45"/>
        <v/>
      </c>
      <c r="E254" s="4" t="str">
        <f>_xlfn.IFNA(VLOOKUP(A254,[1]AIAN!$A$8:$I$67,4,FALSE),"")</f>
        <v/>
      </c>
      <c r="F254" s="5" t="str">
        <f>_xlfn.IFNA(VLOOKUP(A254,[1]AIAN!$A$8:$I$67,8,FALSE),"")</f>
        <v/>
      </c>
      <c r="G254" s="29" t="str">
        <f t="shared" si="58"/>
        <v/>
      </c>
      <c r="H254" s="23" t="str">
        <f t="shared" si="46"/>
        <v/>
      </c>
      <c r="I254" s="4" t="str">
        <f>_xlfn.IFNA(VLOOKUP(A254,[1]ANHPI!$A$8:$I$145,4,FALSE),"")</f>
        <v/>
      </c>
      <c r="J254" s="5" t="str">
        <f>_xlfn.IFNA(VLOOKUP(A254,[1]ANHPI!$A$8:$I$145,8,FALSE),"")</f>
        <v/>
      </c>
      <c r="K254" s="42" t="str">
        <f t="shared" si="59"/>
        <v/>
      </c>
      <c r="L254" s="28">
        <f t="shared" si="47"/>
        <v>2.2476212674919045E-4</v>
      </c>
      <c r="M254" s="4">
        <f>_xlfn.IFNA(VLOOKUP(A254,[1]Black!$A$8:$I$211,4,FALSE),"")</f>
        <v>27</v>
      </c>
      <c r="N254" s="5">
        <f>_xlfn.IFNA(VLOOKUP(A254,[1]Black!$A$8:$I$211,8,FALSE),"")</f>
        <v>58785.888888889</v>
      </c>
      <c r="O254" s="42">
        <f t="shared" si="48"/>
        <v>1.0273259670429715</v>
      </c>
      <c r="P254" s="28" t="str">
        <f t="shared" si="49"/>
        <v/>
      </c>
      <c r="Q254" s="4" t="str">
        <f>_xlfn.IFNA(VLOOKUP(A254,'[1]H-L'!$A$8:$I$163,4,FALSE),"")</f>
        <v/>
      </c>
      <c r="R254" s="5" t="str">
        <f>_xlfn.IFNA(VLOOKUP(A254,'[1]H-L'!$A$8:$I$163,8,FALSE),"")</f>
        <v/>
      </c>
      <c r="S254" s="42" t="str">
        <f t="shared" si="50"/>
        <v/>
      </c>
      <c r="T254" s="28" t="str">
        <f t="shared" si="51"/>
        <v/>
      </c>
      <c r="U254" s="4" t="str">
        <f>_xlfn.IFNA(VLOOKUP(A254,[1]Other!$A$8:$I$86,4,FALSE),"")</f>
        <v/>
      </c>
      <c r="V254" s="5" t="str">
        <f>_xlfn.IFNA(VLOOKUP(A254,[1]Other!$A$8:$I$86,8,FALSE),"")</f>
        <v/>
      </c>
      <c r="W254" s="29" t="str">
        <f t="shared" si="52"/>
        <v/>
      </c>
      <c r="Y254" s="7" t="str">
        <f t="shared" si="53"/>
        <v/>
      </c>
      <c r="Z254" s="7" t="str">
        <f t="shared" si="54"/>
        <v/>
      </c>
      <c r="AA254" s="7">
        <f t="shared" si="55"/>
        <v>2.309E-4</v>
      </c>
      <c r="AB254" s="7" t="str">
        <f t="shared" si="56"/>
        <v/>
      </c>
      <c r="AC254" s="7" t="str">
        <f t="shared" si="57"/>
        <v/>
      </c>
    </row>
    <row r="255" spans="1:29" ht="27" x14ac:dyDescent="0.3">
      <c r="A255" s="45" t="s">
        <v>259</v>
      </c>
      <c r="B255" s="36">
        <f>[1]White!D253</f>
        <v>181</v>
      </c>
      <c r="C255" s="37">
        <f>[1]White!H253</f>
        <v>104178.149171271</v>
      </c>
      <c r="D255" s="28" t="str">
        <f t="shared" si="45"/>
        <v/>
      </c>
      <c r="E255" s="4" t="str">
        <f>_xlfn.IFNA(VLOOKUP(A255,[1]AIAN!$A$8:$I$67,4,FALSE),"")</f>
        <v/>
      </c>
      <c r="F255" s="5" t="str">
        <f>_xlfn.IFNA(VLOOKUP(A255,[1]AIAN!$A$8:$I$67,8,FALSE),"")</f>
        <v/>
      </c>
      <c r="G255" s="29" t="str">
        <f t="shared" si="58"/>
        <v/>
      </c>
      <c r="H255" s="23" t="str">
        <f t="shared" si="46"/>
        <v/>
      </c>
      <c r="I255" s="4" t="str">
        <f>_xlfn.IFNA(VLOOKUP(A255,[1]ANHPI!$A$8:$I$145,4,FALSE),"")</f>
        <v/>
      </c>
      <c r="J255" s="5" t="str">
        <f>_xlfn.IFNA(VLOOKUP(A255,[1]ANHPI!$A$8:$I$145,8,FALSE),"")</f>
        <v/>
      </c>
      <c r="K255" s="42" t="str">
        <f t="shared" si="59"/>
        <v/>
      </c>
      <c r="L255" s="28">
        <f t="shared" si="47"/>
        <v>3.0800735887852022E-4</v>
      </c>
      <c r="M255" s="4">
        <f>_xlfn.IFNA(VLOOKUP(A255,[1]Black!$A$8:$I$211,4,FALSE),"")</f>
        <v>37</v>
      </c>
      <c r="N255" s="5">
        <f>_xlfn.IFNA(VLOOKUP(A255,[1]Black!$A$8:$I$211,8,FALSE),"")</f>
        <v>107025.837837838</v>
      </c>
      <c r="O255" s="42">
        <f t="shared" si="48"/>
        <v>1.0273347980283787</v>
      </c>
      <c r="P255" s="28" t="str">
        <f t="shared" si="49"/>
        <v/>
      </c>
      <c r="Q255" s="4" t="str">
        <f>_xlfn.IFNA(VLOOKUP(A255,'[1]H-L'!$A$8:$I$163,4,FALSE),"")</f>
        <v/>
      </c>
      <c r="R255" s="5" t="str">
        <f>_xlfn.IFNA(VLOOKUP(A255,'[1]H-L'!$A$8:$I$163,8,FALSE),"")</f>
        <v/>
      </c>
      <c r="S255" s="42" t="str">
        <f t="shared" si="50"/>
        <v/>
      </c>
      <c r="T255" s="28" t="str">
        <f t="shared" si="51"/>
        <v/>
      </c>
      <c r="U255" s="4" t="str">
        <f>_xlfn.IFNA(VLOOKUP(A255,[1]Other!$A$8:$I$86,4,FALSE),"")</f>
        <v/>
      </c>
      <c r="V255" s="5" t="str">
        <f>_xlfn.IFNA(VLOOKUP(A255,[1]Other!$A$8:$I$86,8,FALSE),"")</f>
        <v/>
      </c>
      <c r="W255" s="29" t="str">
        <f t="shared" si="52"/>
        <v/>
      </c>
      <c r="Y255" s="7" t="str">
        <f t="shared" si="53"/>
        <v/>
      </c>
      <c r="Z255" s="7" t="str">
        <f t="shared" si="54"/>
        <v/>
      </c>
      <c r="AA255" s="7">
        <f t="shared" si="55"/>
        <v>3.1639999999999999E-4</v>
      </c>
      <c r="AB255" s="7" t="str">
        <f t="shared" si="56"/>
        <v/>
      </c>
      <c r="AC255" s="7" t="str">
        <f t="shared" si="57"/>
        <v/>
      </c>
    </row>
    <row r="256" spans="1:29" x14ac:dyDescent="0.3">
      <c r="A256" s="45" t="s">
        <v>260</v>
      </c>
      <c r="B256" s="36">
        <f>[1]White!D254</f>
        <v>196</v>
      </c>
      <c r="C256" s="37">
        <f>[1]White!H254</f>
        <v>105657.97959183699</v>
      </c>
      <c r="D256" s="28" t="str">
        <f t="shared" si="45"/>
        <v/>
      </c>
      <c r="E256" s="4" t="str">
        <f>_xlfn.IFNA(VLOOKUP(A256,[1]AIAN!$A$8:$I$67,4,FALSE),"")</f>
        <v/>
      </c>
      <c r="F256" s="5" t="str">
        <f>_xlfn.IFNA(VLOOKUP(A256,[1]AIAN!$A$8:$I$67,8,FALSE),"")</f>
        <v/>
      </c>
      <c r="G256" s="29" t="str">
        <f t="shared" si="58"/>
        <v/>
      </c>
      <c r="H256" s="23" t="str">
        <f t="shared" si="46"/>
        <v/>
      </c>
      <c r="I256" s="4" t="str">
        <f>_xlfn.IFNA(VLOOKUP(A256,[1]ANHPI!$A$8:$I$145,4,FALSE),"")</f>
        <v/>
      </c>
      <c r="J256" s="5" t="str">
        <f>_xlfn.IFNA(VLOOKUP(A256,[1]ANHPI!$A$8:$I$145,8,FALSE),"")</f>
        <v/>
      </c>
      <c r="K256" s="42" t="str">
        <f t="shared" si="59"/>
        <v/>
      </c>
      <c r="L256" s="28" t="str">
        <f t="shared" si="47"/>
        <v/>
      </c>
      <c r="M256" s="4" t="str">
        <f>_xlfn.IFNA(VLOOKUP(A256,[1]Black!$A$8:$I$211,4,FALSE),"")</f>
        <v/>
      </c>
      <c r="N256" s="5" t="str">
        <f>_xlfn.IFNA(VLOOKUP(A256,[1]Black!$A$8:$I$211,8,FALSE),"")</f>
        <v/>
      </c>
      <c r="O256" s="42" t="str">
        <f t="shared" si="48"/>
        <v/>
      </c>
      <c r="P256" s="28" t="str">
        <f t="shared" si="49"/>
        <v/>
      </c>
      <c r="Q256" s="4" t="str">
        <f>_xlfn.IFNA(VLOOKUP(A256,'[1]H-L'!$A$8:$I$163,4,FALSE),"")</f>
        <v/>
      </c>
      <c r="R256" s="5" t="str">
        <f>_xlfn.IFNA(VLOOKUP(A256,'[1]H-L'!$A$8:$I$163,8,FALSE),"")</f>
        <v/>
      </c>
      <c r="S256" s="42" t="str">
        <f t="shared" si="50"/>
        <v/>
      </c>
      <c r="T256" s="28" t="str">
        <f t="shared" si="51"/>
        <v/>
      </c>
      <c r="U256" s="4" t="str">
        <f>_xlfn.IFNA(VLOOKUP(A256,[1]Other!$A$8:$I$86,4,FALSE),"")</f>
        <v/>
      </c>
      <c r="V256" s="5" t="str">
        <f>_xlfn.IFNA(VLOOKUP(A256,[1]Other!$A$8:$I$86,8,FALSE),"")</f>
        <v/>
      </c>
      <c r="W256" s="29" t="str">
        <f t="shared" si="52"/>
        <v/>
      </c>
      <c r="Y256" s="7" t="str">
        <f t="shared" si="53"/>
        <v/>
      </c>
      <c r="Z256" s="7" t="str">
        <f t="shared" si="54"/>
        <v/>
      </c>
      <c r="AA256" s="7" t="str">
        <f t="shared" si="55"/>
        <v/>
      </c>
      <c r="AB256" s="7" t="str">
        <f t="shared" si="56"/>
        <v/>
      </c>
      <c r="AC256" s="7" t="str">
        <f t="shared" si="57"/>
        <v/>
      </c>
    </row>
    <row r="257" spans="1:29" x14ac:dyDescent="0.3">
      <c r="A257" s="45" t="s">
        <v>261</v>
      </c>
      <c r="B257" s="36">
        <f>[1]White!D255</f>
        <v>414</v>
      </c>
      <c r="C257" s="37">
        <f>[1]White!H255</f>
        <v>59891.350241546003</v>
      </c>
      <c r="D257" s="28" t="str">
        <f t="shared" si="45"/>
        <v/>
      </c>
      <c r="E257" s="4" t="str">
        <f>_xlfn.IFNA(VLOOKUP(A257,[1]AIAN!$A$8:$I$67,4,FALSE),"")</f>
        <v/>
      </c>
      <c r="F257" s="5" t="str">
        <f>_xlfn.IFNA(VLOOKUP(A257,[1]AIAN!$A$8:$I$67,8,FALSE),"")</f>
        <v/>
      </c>
      <c r="G257" s="29" t="str">
        <f t="shared" si="58"/>
        <v/>
      </c>
      <c r="H257" s="23" t="str">
        <f t="shared" si="46"/>
        <v/>
      </c>
      <c r="I257" s="4" t="str">
        <f>_xlfn.IFNA(VLOOKUP(A257,[1]ANHPI!$A$8:$I$145,4,FALSE),"")</f>
        <v/>
      </c>
      <c r="J257" s="5" t="str">
        <f>_xlfn.IFNA(VLOOKUP(A257,[1]ANHPI!$A$8:$I$145,8,FALSE),"")</f>
        <v/>
      </c>
      <c r="K257" s="42" t="str">
        <f t="shared" si="59"/>
        <v/>
      </c>
      <c r="L257" s="28">
        <f t="shared" si="47"/>
        <v>1.7647989211417917E-3</v>
      </c>
      <c r="M257" s="4">
        <f>_xlfn.IFNA(VLOOKUP(A257,[1]Black!$A$8:$I$211,4,FALSE),"")</f>
        <v>212</v>
      </c>
      <c r="N257" s="5">
        <f>_xlfn.IFNA(VLOOKUP(A257,[1]Black!$A$8:$I$211,8,FALSE),"")</f>
        <v>53486.768867924999</v>
      </c>
      <c r="O257" s="42">
        <f t="shared" si="48"/>
        <v>0.89306333305576047</v>
      </c>
      <c r="P257" s="28" t="str">
        <f t="shared" si="49"/>
        <v/>
      </c>
      <c r="Q257" s="4" t="str">
        <f>_xlfn.IFNA(VLOOKUP(A257,'[1]H-L'!$A$8:$I$163,4,FALSE),"")</f>
        <v/>
      </c>
      <c r="R257" s="5" t="str">
        <f>_xlfn.IFNA(VLOOKUP(A257,'[1]H-L'!$A$8:$I$163,8,FALSE),"")</f>
        <v/>
      </c>
      <c r="S257" s="42" t="str">
        <f t="shared" si="50"/>
        <v/>
      </c>
      <c r="T257" s="28" t="str">
        <f t="shared" si="51"/>
        <v/>
      </c>
      <c r="U257" s="4" t="str">
        <f>_xlfn.IFNA(VLOOKUP(A257,[1]Other!$A$8:$I$86,4,FALSE),"")</f>
        <v/>
      </c>
      <c r="V257" s="5" t="str">
        <f>_xlfn.IFNA(VLOOKUP(A257,[1]Other!$A$8:$I$86,8,FALSE),"")</f>
        <v/>
      </c>
      <c r="W257" s="29" t="str">
        <f t="shared" si="52"/>
        <v/>
      </c>
      <c r="Y257" s="7" t="str">
        <f t="shared" si="53"/>
        <v/>
      </c>
      <c r="Z257" s="7" t="str">
        <f t="shared" si="54"/>
        <v/>
      </c>
      <c r="AA257" s="7">
        <f t="shared" si="55"/>
        <v>1.5761E-3</v>
      </c>
      <c r="AB257" s="7" t="str">
        <f t="shared" si="56"/>
        <v/>
      </c>
      <c r="AC257" s="7" t="str">
        <f t="shared" si="57"/>
        <v/>
      </c>
    </row>
    <row r="258" spans="1:29" x14ac:dyDescent="0.3">
      <c r="A258" s="45" t="s">
        <v>262</v>
      </c>
      <c r="B258" s="36">
        <f>[1]White!D256</f>
        <v>138</v>
      </c>
      <c r="C258" s="37">
        <f>[1]White!H256</f>
        <v>143263.507246377</v>
      </c>
      <c r="D258" s="28" t="str">
        <f t="shared" si="45"/>
        <v/>
      </c>
      <c r="E258" s="4" t="str">
        <f>_xlfn.IFNA(VLOOKUP(A258,[1]AIAN!$A$8:$I$67,4,FALSE),"")</f>
        <v/>
      </c>
      <c r="F258" s="5" t="str">
        <f>_xlfn.IFNA(VLOOKUP(A258,[1]AIAN!$A$8:$I$67,8,FALSE),"")</f>
        <v/>
      </c>
      <c r="G258" s="29" t="str">
        <f t="shared" si="58"/>
        <v/>
      </c>
      <c r="H258" s="23" t="str">
        <f t="shared" si="46"/>
        <v/>
      </c>
      <c r="I258" s="4" t="str">
        <f>_xlfn.IFNA(VLOOKUP(A258,[1]ANHPI!$A$8:$I$145,4,FALSE),"")</f>
        <v/>
      </c>
      <c r="J258" s="5" t="str">
        <f>_xlfn.IFNA(VLOOKUP(A258,[1]ANHPI!$A$8:$I$145,8,FALSE),"")</f>
        <v/>
      </c>
      <c r="K258" s="42" t="str">
        <f t="shared" si="59"/>
        <v/>
      </c>
      <c r="L258" s="28" t="str">
        <f t="shared" si="47"/>
        <v/>
      </c>
      <c r="M258" s="4" t="str">
        <f>_xlfn.IFNA(VLOOKUP(A258,[1]Black!$A$8:$I$211,4,FALSE),"")</f>
        <v/>
      </c>
      <c r="N258" s="5" t="str">
        <f>_xlfn.IFNA(VLOOKUP(A258,[1]Black!$A$8:$I$211,8,FALSE),"")</f>
        <v/>
      </c>
      <c r="O258" s="42" t="str">
        <f t="shared" si="48"/>
        <v/>
      </c>
      <c r="P258" s="28" t="str">
        <f t="shared" si="49"/>
        <v/>
      </c>
      <c r="Q258" s="4" t="str">
        <f>_xlfn.IFNA(VLOOKUP(A258,'[1]H-L'!$A$8:$I$163,4,FALSE),"")</f>
        <v/>
      </c>
      <c r="R258" s="5" t="str">
        <f>_xlfn.IFNA(VLOOKUP(A258,'[1]H-L'!$A$8:$I$163,8,FALSE),"")</f>
        <v/>
      </c>
      <c r="S258" s="42" t="str">
        <f t="shared" si="50"/>
        <v/>
      </c>
      <c r="T258" s="28" t="str">
        <f t="shared" si="51"/>
        <v/>
      </c>
      <c r="U258" s="4" t="str">
        <f>_xlfn.IFNA(VLOOKUP(A258,[1]Other!$A$8:$I$86,4,FALSE),"")</f>
        <v/>
      </c>
      <c r="V258" s="5" t="str">
        <f>_xlfn.IFNA(VLOOKUP(A258,[1]Other!$A$8:$I$86,8,FALSE),"")</f>
        <v/>
      </c>
      <c r="W258" s="29" t="str">
        <f t="shared" si="52"/>
        <v/>
      </c>
      <c r="Y258" s="7" t="str">
        <f t="shared" si="53"/>
        <v/>
      </c>
      <c r="Z258" s="7" t="str">
        <f t="shared" si="54"/>
        <v/>
      </c>
      <c r="AA258" s="7" t="str">
        <f t="shared" si="55"/>
        <v/>
      </c>
      <c r="AB258" s="7" t="str">
        <f t="shared" si="56"/>
        <v/>
      </c>
      <c r="AC258" s="7" t="str">
        <f t="shared" si="57"/>
        <v/>
      </c>
    </row>
    <row r="259" spans="1:29" x14ac:dyDescent="0.3">
      <c r="A259" s="45" t="s">
        <v>263</v>
      </c>
      <c r="B259" s="36">
        <f>[1]White!D257</f>
        <v>2949</v>
      </c>
      <c r="C259" s="37">
        <f>[1]White!H257</f>
        <v>124734.972175093</v>
      </c>
      <c r="D259" s="28" t="str">
        <f t="shared" si="45"/>
        <v/>
      </c>
      <c r="E259" s="4" t="str">
        <f>_xlfn.IFNA(VLOOKUP(A259,[1]AIAN!$A$8:$I$67,4,FALSE),"")</f>
        <v/>
      </c>
      <c r="F259" s="5" t="str">
        <f>_xlfn.IFNA(VLOOKUP(A259,[1]AIAN!$A$8:$I$67,8,FALSE),"")</f>
        <v/>
      </c>
      <c r="G259" s="29" t="str">
        <f t="shared" si="58"/>
        <v/>
      </c>
      <c r="H259" s="23">
        <f t="shared" si="46"/>
        <v>4.5199021497885853E-3</v>
      </c>
      <c r="I259" s="4">
        <f>_xlfn.IFNA(VLOOKUP(A259,[1]ANHPI!$A$8:$I$145,4,FALSE),"")</f>
        <v>279</v>
      </c>
      <c r="J259" s="5">
        <f>_xlfn.IFNA(VLOOKUP(A259,[1]ANHPI!$A$8:$I$145,8,FALSE),"")</f>
        <v>126450.55913978499</v>
      </c>
      <c r="K259" s="42">
        <f t="shared" si="59"/>
        <v>1.0137538569558806</v>
      </c>
      <c r="L259" s="28">
        <f t="shared" si="47"/>
        <v>1.7398253515029927E-3</v>
      </c>
      <c r="M259" s="4">
        <f>_xlfn.IFNA(VLOOKUP(A259,[1]Black!$A$8:$I$211,4,FALSE),"")</f>
        <v>209</v>
      </c>
      <c r="N259" s="5">
        <f>_xlfn.IFNA(VLOOKUP(A259,[1]Black!$A$8:$I$211,8,FALSE),"")</f>
        <v>121935.626794258</v>
      </c>
      <c r="O259" s="42">
        <f t="shared" si="48"/>
        <v>0.97755765418454177</v>
      </c>
      <c r="P259" s="28">
        <f t="shared" si="49"/>
        <v>1.9843909361003946E-3</v>
      </c>
      <c r="Q259" s="4">
        <f>_xlfn.IFNA(VLOOKUP(A259,'[1]H-L'!$A$8:$I$163,4,FALSE),"")</f>
        <v>179</v>
      </c>
      <c r="R259" s="5">
        <f>_xlfn.IFNA(VLOOKUP(A259,'[1]H-L'!$A$8:$I$163,8,FALSE),"")</f>
        <v>115185.48603352001</v>
      </c>
      <c r="S259" s="42">
        <f t="shared" si="50"/>
        <v>0.92344179042130869</v>
      </c>
      <c r="T259" s="28">
        <f t="shared" si="51"/>
        <v>5.7441847238810214E-3</v>
      </c>
      <c r="U259" s="4">
        <f>_xlfn.IFNA(VLOOKUP(A259,[1]Other!$A$8:$I$86,4,FALSE),"")</f>
        <v>101</v>
      </c>
      <c r="V259" s="5">
        <f>_xlfn.IFNA(VLOOKUP(A259,[1]Other!$A$8:$I$86,8,FALSE),"")</f>
        <v>116731.44554455399</v>
      </c>
      <c r="W259" s="29">
        <f t="shared" si="52"/>
        <v>0.93583574445100848</v>
      </c>
      <c r="Y259" s="7" t="str">
        <f t="shared" si="53"/>
        <v/>
      </c>
      <c r="Z259" s="7">
        <f t="shared" si="54"/>
        <v>4.5821000000000004E-3</v>
      </c>
      <c r="AA259" s="7">
        <f t="shared" si="55"/>
        <v>1.7007999999999999E-3</v>
      </c>
      <c r="AB259" s="7">
        <f t="shared" si="56"/>
        <v>1.8324999999999999E-3</v>
      </c>
      <c r="AC259" s="7">
        <f t="shared" si="57"/>
        <v>5.3756000000000003E-3</v>
      </c>
    </row>
    <row r="260" spans="1:29" x14ac:dyDescent="0.3">
      <c r="A260" s="45" t="s">
        <v>264</v>
      </c>
      <c r="B260" s="36">
        <f>[1]White!D258</f>
        <v>485</v>
      </c>
      <c r="C260" s="37">
        <f>[1]White!H258</f>
        <v>120111.503092784</v>
      </c>
      <c r="D260" s="28" t="str">
        <f t="shared" si="45"/>
        <v/>
      </c>
      <c r="E260" s="4" t="str">
        <f>_xlfn.IFNA(VLOOKUP(A260,[1]AIAN!$A$8:$I$67,4,FALSE),"")</f>
        <v/>
      </c>
      <c r="F260" s="5" t="str">
        <f>_xlfn.IFNA(VLOOKUP(A260,[1]AIAN!$A$8:$I$67,8,FALSE),"")</f>
        <v/>
      </c>
      <c r="G260" s="29" t="str">
        <f t="shared" si="58"/>
        <v/>
      </c>
      <c r="H260" s="23" t="str">
        <f t="shared" si="46"/>
        <v/>
      </c>
      <c r="I260" s="4" t="str">
        <f>_xlfn.IFNA(VLOOKUP(A260,[1]ANHPI!$A$8:$I$145,4,FALSE),"")</f>
        <v/>
      </c>
      <c r="J260" s="5" t="str">
        <f>_xlfn.IFNA(VLOOKUP(A260,[1]ANHPI!$A$8:$I$145,8,FALSE),"")</f>
        <v/>
      </c>
      <c r="K260" s="42" t="str">
        <f t="shared" si="59"/>
        <v/>
      </c>
      <c r="L260" s="28" t="str">
        <f t="shared" si="47"/>
        <v/>
      </c>
      <c r="M260" s="4" t="str">
        <f>_xlfn.IFNA(VLOOKUP(A260,[1]Black!$A$8:$I$211,4,FALSE),"")</f>
        <v/>
      </c>
      <c r="N260" s="5" t="str">
        <f>_xlfn.IFNA(VLOOKUP(A260,[1]Black!$A$8:$I$211,8,FALSE),"")</f>
        <v/>
      </c>
      <c r="O260" s="42" t="str">
        <f t="shared" si="48"/>
        <v/>
      </c>
      <c r="P260" s="28" t="str">
        <f t="shared" si="49"/>
        <v/>
      </c>
      <c r="Q260" s="4" t="str">
        <f>_xlfn.IFNA(VLOOKUP(A260,'[1]H-L'!$A$8:$I$163,4,FALSE),"")</f>
        <v/>
      </c>
      <c r="R260" s="5" t="str">
        <f>_xlfn.IFNA(VLOOKUP(A260,'[1]H-L'!$A$8:$I$163,8,FALSE),"")</f>
        <v/>
      </c>
      <c r="S260" s="42" t="str">
        <f t="shared" si="50"/>
        <v/>
      </c>
      <c r="T260" s="28" t="str">
        <f t="shared" si="51"/>
        <v/>
      </c>
      <c r="U260" s="4" t="str">
        <f>_xlfn.IFNA(VLOOKUP(A260,[1]Other!$A$8:$I$86,4,FALSE),"")</f>
        <v/>
      </c>
      <c r="V260" s="5" t="str">
        <f>_xlfn.IFNA(VLOOKUP(A260,[1]Other!$A$8:$I$86,8,FALSE),"")</f>
        <v/>
      </c>
      <c r="W260" s="29" t="str">
        <f t="shared" si="52"/>
        <v/>
      </c>
      <c r="Y260" s="7" t="str">
        <f t="shared" si="53"/>
        <v/>
      </c>
      <c r="Z260" s="7" t="str">
        <f t="shared" si="54"/>
        <v/>
      </c>
      <c r="AA260" s="7" t="str">
        <f t="shared" si="55"/>
        <v/>
      </c>
      <c r="AB260" s="7" t="str">
        <f t="shared" si="56"/>
        <v/>
      </c>
      <c r="AC260" s="7" t="str">
        <f t="shared" si="57"/>
        <v/>
      </c>
    </row>
    <row r="261" spans="1:29" x14ac:dyDescent="0.3">
      <c r="A261" s="45" t="s">
        <v>265</v>
      </c>
      <c r="B261" s="36">
        <f>[1]White!D259</f>
        <v>501</v>
      </c>
      <c r="C261" s="37">
        <f>[1]White!H259</f>
        <v>131051.13173652699</v>
      </c>
      <c r="D261" s="28" t="str">
        <f t="shared" si="45"/>
        <v/>
      </c>
      <c r="E261" s="4" t="str">
        <f>_xlfn.IFNA(VLOOKUP(A261,[1]AIAN!$A$8:$I$67,4,FALSE),"")</f>
        <v/>
      </c>
      <c r="F261" s="5" t="str">
        <f>_xlfn.IFNA(VLOOKUP(A261,[1]AIAN!$A$8:$I$67,8,FALSE),"")</f>
        <v/>
      </c>
      <c r="G261" s="29" t="str">
        <f t="shared" si="58"/>
        <v/>
      </c>
      <c r="H261" s="23">
        <f t="shared" si="46"/>
        <v>2.6406596789087435E-3</v>
      </c>
      <c r="I261" s="4">
        <f>_xlfn.IFNA(VLOOKUP(A261,[1]ANHPI!$A$8:$I$145,4,FALSE),"")</f>
        <v>163</v>
      </c>
      <c r="J261" s="5">
        <f>_xlfn.IFNA(VLOOKUP(A261,[1]ANHPI!$A$8:$I$145,8,FALSE),"")</f>
        <v>134961.86503067499</v>
      </c>
      <c r="K261" s="42">
        <f t="shared" si="59"/>
        <v>1.0298412783035737</v>
      </c>
      <c r="L261" s="28">
        <f t="shared" si="47"/>
        <v>4.5784877671131388E-4</v>
      </c>
      <c r="M261" s="4">
        <f>_xlfn.IFNA(VLOOKUP(A261,[1]Black!$A$8:$I$211,4,FALSE),"")</f>
        <v>55</v>
      </c>
      <c r="N261" s="5">
        <f>_xlfn.IFNA(VLOOKUP(A261,[1]Black!$A$8:$I$211,8,FALSE),"")</f>
        <v>122050.981818182</v>
      </c>
      <c r="O261" s="42">
        <f t="shared" si="48"/>
        <v>0.93132337127435549</v>
      </c>
      <c r="P261" s="28" t="str">
        <f t="shared" si="49"/>
        <v/>
      </c>
      <c r="Q261" s="4" t="str">
        <f>_xlfn.IFNA(VLOOKUP(A261,'[1]H-L'!$A$8:$I$163,4,FALSE),"")</f>
        <v/>
      </c>
      <c r="R261" s="5" t="str">
        <f>_xlfn.IFNA(VLOOKUP(A261,'[1]H-L'!$A$8:$I$163,8,FALSE),"")</f>
        <v/>
      </c>
      <c r="S261" s="42" t="str">
        <f t="shared" si="50"/>
        <v/>
      </c>
      <c r="T261" s="28" t="str">
        <f t="shared" si="51"/>
        <v/>
      </c>
      <c r="U261" s="4" t="str">
        <f>_xlfn.IFNA(VLOOKUP(A261,[1]Other!$A$8:$I$86,4,FALSE),"")</f>
        <v/>
      </c>
      <c r="V261" s="5" t="str">
        <f>_xlfn.IFNA(VLOOKUP(A261,[1]Other!$A$8:$I$86,8,FALSE),"")</f>
        <v/>
      </c>
      <c r="W261" s="29" t="str">
        <f t="shared" si="52"/>
        <v/>
      </c>
      <c r="Y261" s="7" t="str">
        <f t="shared" si="53"/>
        <v/>
      </c>
      <c r="Z261" s="7">
        <f t="shared" si="54"/>
        <v>2.7195000000000001E-3</v>
      </c>
      <c r="AA261" s="7">
        <f t="shared" si="55"/>
        <v>4.2640000000000001E-4</v>
      </c>
      <c r="AB261" s="7" t="str">
        <f t="shared" si="56"/>
        <v/>
      </c>
      <c r="AC261" s="7" t="str">
        <f t="shared" si="57"/>
        <v/>
      </c>
    </row>
    <row r="262" spans="1:29" x14ac:dyDescent="0.3">
      <c r="A262" s="45" t="s">
        <v>266</v>
      </c>
      <c r="B262" s="36">
        <f>[1]White!D260</f>
        <v>1107</v>
      </c>
      <c r="C262" s="37">
        <f>[1]White!H260</f>
        <v>119795.79855465201</v>
      </c>
      <c r="D262" s="28" t="str">
        <f t="shared" si="45"/>
        <v/>
      </c>
      <c r="E262" s="4" t="str">
        <f>_xlfn.IFNA(VLOOKUP(A262,[1]AIAN!$A$8:$I$67,4,FALSE),"")</f>
        <v/>
      </c>
      <c r="F262" s="5" t="str">
        <f>_xlfn.IFNA(VLOOKUP(A262,[1]AIAN!$A$8:$I$67,8,FALSE),"")</f>
        <v/>
      </c>
      <c r="G262" s="29" t="str">
        <f t="shared" si="58"/>
        <v/>
      </c>
      <c r="H262" s="23">
        <f t="shared" si="46"/>
        <v>2.3652534547280767E-3</v>
      </c>
      <c r="I262" s="4">
        <f>_xlfn.IFNA(VLOOKUP(A262,[1]ANHPI!$A$8:$I$145,4,FALSE),"")</f>
        <v>146</v>
      </c>
      <c r="J262" s="5">
        <f>_xlfn.IFNA(VLOOKUP(A262,[1]ANHPI!$A$8:$I$145,8,FALSE),"")</f>
        <v>117785.383561644</v>
      </c>
      <c r="K262" s="42">
        <f t="shared" si="59"/>
        <v>0.98321798412578865</v>
      </c>
      <c r="L262" s="28">
        <f t="shared" si="47"/>
        <v>1.8230705836323224E-3</v>
      </c>
      <c r="M262" s="4">
        <f>_xlfn.IFNA(VLOOKUP(A262,[1]Black!$A$8:$I$211,4,FALSE),"")</f>
        <v>219</v>
      </c>
      <c r="N262" s="5">
        <f>_xlfn.IFNA(VLOOKUP(A262,[1]Black!$A$8:$I$211,8,FALSE),"")</f>
        <v>111545.100456621</v>
      </c>
      <c r="O262" s="42">
        <f t="shared" si="48"/>
        <v>0.93112698276920824</v>
      </c>
      <c r="P262" s="28">
        <f t="shared" si="49"/>
        <v>1.0309964081415459E-3</v>
      </c>
      <c r="Q262" s="4">
        <f>_xlfn.IFNA(VLOOKUP(A262,'[1]H-L'!$A$8:$I$163,4,FALSE),"")</f>
        <v>93</v>
      </c>
      <c r="R262" s="5">
        <f>_xlfn.IFNA(VLOOKUP(A262,'[1]H-L'!$A$8:$I$163,8,FALSE),"")</f>
        <v>106762.064516129</v>
      </c>
      <c r="S262" s="42">
        <f t="shared" si="50"/>
        <v>0.89120040772901654</v>
      </c>
      <c r="T262" s="28" t="str">
        <f t="shared" si="51"/>
        <v/>
      </c>
      <c r="U262" s="4" t="str">
        <f>_xlfn.IFNA(VLOOKUP(A262,[1]Other!$A$8:$I$86,4,FALSE),"")</f>
        <v/>
      </c>
      <c r="V262" s="5" t="str">
        <f>_xlfn.IFNA(VLOOKUP(A262,[1]Other!$A$8:$I$86,8,FALSE),"")</f>
        <v/>
      </c>
      <c r="W262" s="29" t="str">
        <f t="shared" si="52"/>
        <v/>
      </c>
      <c r="Y262" s="7" t="str">
        <f t="shared" si="53"/>
        <v/>
      </c>
      <c r="Z262" s="7">
        <f t="shared" si="54"/>
        <v>2.3256000000000001E-3</v>
      </c>
      <c r="AA262" s="7">
        <f t="shared" si="55"/>
        <v>1.6975E-3</v>
      </c>
      <c r="AB262" s="7">
        <f t="shared" si="56"/>
        <v>9.188E-4</v>
      </c>
      <c r="AC262" s="7" t="str">
        <f t="shared" si="57"/>
        <v/>
      </c>
    </row>
    <row r="263" spans="1:29" x14ac:dyDescent="0.3">
      <c r="A263" s="45" t="s">
        <v>267</v>
      </c>
      <c r="B263" s="36">
        <f>[1]White!D261</f>
        <v>60</v>
      </c>
      <c r="C263" s="37">
        <f>[1]White!H261</f>
        <v>47691.6</v>
      </c>
      <c r="D263" s="28" t="str">
        <f t="shared" si="45"/>
        <v/>
      </c>
      <c r="E263" s="4" t="str">
        <f>_xlfn.IFNA(VLOOKUP(A263,[1]AIAN!$A$8:$I$67,4,FALSE),"")</f>
        <v/>
      </c>
      <c r="F263" s="5" t="str">
        <f>_xlfn.IFNA(VLOOKUP(A263,[1]AIAN!$A$8:$I$67,8,FALSE),"")</f>
        <v/>
      </c>
      <c r="G263" s="29" t="str">
        <f t="shared" si="58"/>
        <v/>
      </c>
      <c r="H263" s="23" t="str">
        <f t="shared" si="46"/>
        <v/>
      </c>
      <c r="I263" s="4" t="str">
        <f>_xlfn.IFNA(VLOOKUP(A263,[1]ANHPI!$A$8:$I$145,4,FALSE),"")</f>
        <v/>
      </c>
      <c r="J263" s="5" t="str">
        <f>_xlfn.IFNA(VLOOKUP(A263,[1]ANHPI!$A$8:$I$145,8,FALSE),"")</f>
        <v/>
      </c>
      <c r="K263" s="42" t="str">
        <f t="shared" si="59"/>
        <v/>
      </c>
      <c r="L263" s="28" t="str">
        <f t="shared" si="47"/>
        <v/>
      </c>
      <c r="M263" s="4" t="str">
        <f>_xlfn.IFNA(VLOOKUP(A263,[1]Black!$A$8:$I$211,4,FALSE),"")</f>
        <v/>
      </c>
      <c r="N263" s="5" t="str">
        <f>_xlfn.IFNA(VLOOKUP(A263,[1]Black!$A$8:$I$211,8,FALSE),"")</f>
        <v/>
      </c>
      <c r="O263" s="42" t="str">
        <f t="shared" si="48"/>
        <v/>
      </c>
      <c r="P263" s="28" t="str">
        <f t="shared" si="49"/>
        <v/>
      </c>
      <c r="Q263" s="4" t="str">
        <f>_xlfn.IFNA(VLOOKUP(A263,'[1]H-L'!$A$8:$I$163,4,FALSE),"")</f>
        <v/>
      </c>
      <c r="R263" s="5" t="str">
        <f>_xlfn.IFNA(VLOOKUP(A263,'[1]H-L'!$A$8:$I$163,8,FALSE),"")</f>
        <v/>
      </c>
      <c r="S263" s="42" t="str">
        <f t="shared" si="50"/>
        <v/>
      </c>
      <c r="T263" s="28" t="str">
        <f t="shared" si="51"/>
        <v/>
      </c>
      <c r="U263" s="4" t="str">
        <f>_xlfn.IFNA(VLOOKUP(A263,[1]Other!$A$8:$I$86,4,FALSE),"")</f>
        <v/>
      </c>
      <c r="V263" s="5" t="str">
        <f>_xlfn.IFNA(VLOOKUP(A263,[1]Other!$A$8:$I$86,8,FALSE),"")</f>
        <v/>
      </c>
      <c r="W263" s="29" t="str">
        <f t="shared" si="52"/>
        <v/>
      </c>
      <c r="Y263" s="7" t="str">
        <f t="shared" si="53"/>
        <v/>
      </c>
      <c r="Z263" s="7" t="str">
        <f t="shared" si="54"/>
        <v/>
      </c>
      <c r="AA263" s="7" t="str">
        <f t="shared" si="55"/>
        <v/>
      </c>
      <c r="AB263" s="7" t="str">
        <f t="shared" si="56"/>
        <v/>
      </c>
      <c r="AC263" s="7" t="str">
        <f t="shared" si="57"/>
        <v/>
      </c>
    </row>
    <row r="264" spans="1:29" x14ac:dyDescent="0.3">
      <c r="A264" s="45" t="s">
        <v>268</v>
      </c>
      <c r="B264" s="36">
        <f>[1]White!D262</f>
        <v>5271</v>
      </c>
      <c r="C264" s="37">
        <f>[1]White!H262</f>
        <v>110526.765888826</v>
      </c>
      <c r="D264" s="28" t="str">
        <f t="shared" si="45"/>
        <v/>
      </c>
      <c r="E264" s="4" t="str">
        <f>_xlfn.IFNA(VLOOKUP(A264,[1]AIAN!$A$8:$I$67,4,FALSE),"")</f>
        <v/>
      </c>
      <c r="F264" s="5" t="str">
        <f>_xlfn.IFNA(VLOOKUP(A264,[1]AIAN!$A$8:$I$67,8,FALSE),"")</f>
        <v/>
      </c>
      <c r="G264" s="29" t="str">
        <f t="shared" si="58"/>
        <v/>
      </c>
      <c r="H264" s="23">
        <f t="shared" si="46"/>
        <v>1.678357930889238E-2</v>
      </c>
      <c r="I264" s="4">
        <f>_xlfn.IFNA(VLOOKUP(A264,[1]ANHPI!$A$8:$I$145,4,FALSE),"")</f>
        <v>1036</v>
      </c>
      <c r="J264" s="5">
        <f>_xlfn.IFNA(VLOOKUP(A264,[1]ANHPI!$A$8:$I$145,8,FALSE),"")</f>
        <v>113837.304054054</v>
      </c>
      <c r="K264" s="42">
        <f t="shared" si="59"/>
        <v>1.0299523661857428</v>
      </c>
      <c r="L264" s="28">
        <f t="shared" si="47"/>
        <v>4.0540428046983608E-3</v>
      </c>
      <c r="M264" s="4">
        <f>_xlfn.IFNA(VLOOKUP(A264,[1]Black!$A$8:$I$211,4,FALSE),"")</f>
        <v>487</v>
      </c>
      <c r="N264" s="5">
        <f>_xlfn.IFNA(VLOOKUP(A264,[1]Black!$A$8:$I$211,8,FALSE),"")</f>
        <v>104738.70841889099</v>
      </c>
      <c r="O264" s="42">
        <f t="shared" si="48"/>
        <v>0.94763207424564511</v>
      </c>
      <c r="P264" s="28">
        <f t="shared" si="49"/>
        <v>4.4011352046472441E-3</v>
      </c>
      <c r="Q264" s="4">
        <f>_xlfn.IFNA(VLOOKUP(A264,'[1]H-L'!$A$8:$I$163,4,FALSE),"")</f>
        <v>397</v>
      </c>
      <c r="R264" s="5">
        <f>_xlfn.IFNA(VLOOKUP(A264,'[1]H-L'!$A$8:$I$163,8,FALSE),"")</f>
        <v>103875.222222222</v>
      </c>
      <c r="S264" s="42">
        <f t="shared" si="50"/>
        <v>0.93981961190021157</v>
      </c>
      <c r="T264" s="28">
        <f t="shared" si="51"/>
        <v>1.0407780242279474E-2</v>
      </c>
      <c r="U264" s="4">
        <f>_xlfn.IFNA(VLOOKUP(A264,[1]Other!$A$8:$I$86,4,FALSE),"")</f>
        <v>183</v>
      </c>
      <c r="V264" s="5">
        <f>_xlfn.IFNA(VLOOKUP(A264,[1]Other!$A$8:$I$86,8,FALSE),"")</f>
        <v>99739.273224043995</v>
      </c>
      <c r="W264" s="29">
        <f t="shared" si="52"/>
        <v>0.90239927335218806</v>
      </c>
      <c r="Y264" s="7" t="str">
        <f t="shared" si="53"/>
        <v/>
      </c>
      <c r="Z264" s="7">
        <f t="shared" si="54"/>
        <v>1.7286300000000001E-2</v>
      </c>
      <c r="AA264" s="7">
        <f t="shared" si="55"/>
        <v>3.8417E-3</v>
      </c>
      <c r="AB264" s="7">
        <f t="shared" si="56"/>
        <v>4.1362999999999999E-3</v>
      </c>
      <c r="AC264" s="7">
        <f t="shared" si="57"/>
        <v>9.3919999999999993E-3</v>
      </c>
    </row>
    <row r="265" spans="1:29" ht="27" x14ac:dyDescent="0.3">
      <c r="A265" s="45" t="s">
        <v>269</v>
      </c>
      <c r="B265" s="36">
        <f>[1]White!D263</f>
        <v>3583</v>
      </c>
      <c r="C265" s="37">
        <f>[1]White!H263</f>
        <v>97424.415083799002</v>
      </c>
      <c r="D265" s="28" t="str">
        <f t="shared" si="45"/>
        <v/>
      </c>
      <c r="E265" s="4" t="str">
        <f>_xlfn.IFNA(VLOOKUP(A265,[1]AIAN!$A$8:$I$67,4,FALSE),"")</f>
        <v/>
      </c>
      <c r="F265" s="5" t="str">
        <f>_xlfn.IFNA(VLOOKUP(A265,[1]AIAN!$A$8:$I$67,8,FALSE),"")</f>
        <v/>
      </c>
      <c r="G265" s="29" t="str">
        <f t="shared" si="58"/>
        <v/>
      </c>
      <c r="H265" s="23" t="str">
        <f t="shared" si="46"/>
        <v/>
      </c>
      <c r="I265" s="4" t="str">
        <f>_xlfn.IFNA(VLOOKUP(A265,[1]ANHPI!$A$8:$I$145,4,FALSE),"")</f>
        <v/>
      </c>
      <c r="J265" s="5" t="str">
        <f>_xlfn.IFNA(VLOOKUP(A265,[1]ANHPI!$A$8:$I$145,8,FALSE),"")</f>
        <v/>
      </c>
      <c r="K265" s="42" t="str">
        <f t="shared" si="59"/>
        <v/>
      </c>
      <c r="L265" s="28" t="str">
        <f t="shared" si="47"/>
        <v/>
      </c>
      <c r="M265" s="4" t="str">
        <f>_xlfn.IFNA(VLOOKUP(A265,[1]Black!$A$8:$I$211,4,FALSE),"")</f>
        <v/>
      </c>
      <c r="N265" s="5" t="str">
        <f>_xlfn.IFNA(VLOOKUP(A265,[1]Black!$A$8:$I$211,8,FALSE),"")</f>
        <v/>
      </c>
      <c r="O265" s="42" t="str">
        <f t="shared" si="48"/>
        <v/>
      </c>
      <c r="P265" s="28" t="str">
        <f t="shared" si="49"/>
        <v/>
      </c>
      <c r="Q265" s="4" t="str">
        <f>_xlfn.IFNA(VLOOKUP(A265,'[1]H-L'!$A$8:$I$163,4,FALSE),"")</f>
        <v/>
      </c>
      <c r="R265" s="5" t="str">
        <f>_xlfn.IFNA(VLOOKUP(A265,'[1]H-L'!$A$8:$I$163,8,FALSE),"")</f>
        <v/>
      </c>
      <c r="S265" s="42" t="str">
        <f t="shared" si="50"/>
        <v/>
      </c>
      <c r="T265" s="28" t="str">
        <f t="shared" si="51"/>
        <v/>
      </c>
      <c r="U265" s="4" t="str">
        <f>_xlfn.IFNA(VLOOKUP(A265,[1]Other!$A$8:$I$86,4,FALSE),"")</f>
        <v/>
      </c>
      <c r="V265" s="5" t="str">
        <f>_xlfn.IFNA(VLOOKUP(A265,[1]Other!$A$8:$I$86,8,FALSE),"")</f>
        <v/>
      </c>
      <c r="W265" s="29" t="str">
        <f t="shared" si="52"/>
        <v/>
      </c>
      <c r="Y265" s="7" t="str">
        <f t="shared" si="53"/>
        <v/>
      </c>
      <c r="Z265" s="7" t="str">
        <f t="shared" si="54"/>
        <v/>
      </c>
      <c r="AA265" s="7" t="str">
        <f t="shared" si="55"/>
        <v/>
      </c>
      <c r="AB265" s="7" t="str">
        <f t="shared" si="56"/>
        <v/>
      </c>
      <c r="AC265" s="7" t="str">
        <f t="shared" si="57"/>
        <v/>
      </c>
    </row>
    <row r="266" spans="1:29" ht="27" x14ac:dyDescent="0.3">
      <c r="A266" s="45" t="s">
        <v>270</v>
      </c>
      <c r="B266" s="36">
        <f>[1]White!D264</f>
        <v>196</v>
      </c>
      <c r="C266" s="37">
        <f>[1]White!H264</f>
        <v>53777.102040815997</v>
      </c>
      <c r="D266" s="28" t="str">
        <f t="shared" si="45"/>
        <v/>
      </c>
      <c r="E266" s="4" t="str">
        <f>_xlfn.IFNA(VLOOKUP(A266,[1]AIAN!$A$8:$I$67,4,FALSE),"")</f>
        <v/>
      </c>
      <c r="F266" s="5" t="str">
        <f>_xlfn.IFNA(VLOOKUP(A266,[1]AIAN!$A$8:$I$67,8,FALSE),"")</f>
        <v/>
      </c>
      <c r="G266" s="29" t="str">
        <f t="shared" si="58"/>
        <v/>
      </c>
      <c r="H266" s="23" t="str">
        <f t="shared" si="46"/>
        <v/>
      </c>
      <c r="I266" s="4" t="str">
        <f>_xlfn.IFNA(VLOOKUP(A266,[1]ANHPI!$A$8:$I$145,4,FALSE),"")</f>
        <v/>
      </c>
      <c r="J266" s="5" t="str">
        <f>_xlfn.IFNA(VLOOKUP(A266,[1]ANHPI!$A$8:$I$145,8,FALSE),"")</f>
        <v/>
      </c>
      <c r="K266" s="42" t="str">
        <f t="shared" si="59"/>
        <v/>
      </c>
      <c r="L266" s="28" t="str">
        <f t="shared" si="47"/>
        <v/>
      </c>
      <c r="M266" s="4" t="str">
        <f>_xlfn.IFNA(VLOOKUP(A266,[1]Black!$A$8:$I$211,4,FALSE),"")</f>
        <v/>
      </c>
      <c r="N266" s="5" t="str">
        <f>_xlfn.IFNA(VLOOKUP(A266,[1]Black!$A$8:$I$211,8,FALSE),"")</f>
        <v/>
      </c>
      <c r="O266" s="42" t="str">
        <f t="shared" si="48"/>
        <v/>
      </c>
      <c r="P266" s="28" t="str">
        <f t="shared" si="49"/>
        <v/>
      </c>
      <c r="Q266" s="4" t="str">
        <f>_xlfn.IFNA(VLOOKUP(A266,'[1]H-L'!$A$8:$I$163,4,FALSE),"")</f>
        <v/>
      </c>
      <c r="R266" s="5" t="str">
        <f>_xlfn.IFNA(VLOOKUP(A266,'[1]H-L'!$A$8:$I$163,8,FALSE),"")</f>
        <v/>
      </c>
      <c r="S266" s="42" t="str">
        <f t="shared" si="50"/>
        <v/>
      </c>
      <c r="T266" s="28" t="str">
        <f t="shared" si="51"/>
        <v/>
      </c>
      <c r="U266" s="4" t="str">
        <f>_xlfn.IFNA(VLOOKUP(A266,[1]Other!$A$8:$I$86,4,FALSE),"")</f>
        <v/>
      </c>
      <c r="V266" s="5" t="str">
        <f>_xlfn.IFNA(VLOOKUP(A266,[1]Other!$A$8:$I$86,8,FALSE),"")</f>
        <v/>
      </c>
      <c r="W266" s="29" t="str">
        <f t="shared" si="52"/>
        <v/>
      </c>
      <c r="Y266" s="7" t="str">
        <f t="shared" si="53"/>
        <v/>
      </c>
      <c r="Z266" s="7" t="str">
        <f t="shared" si="54"/>
        <v/>
      </c>
      <c r="AA266" s="7" t="str">
        <f t="shared" si="55"/>
        <v/>
      </c>
      <c r="AB266" s="7" t="str">
        <f t="shared" si="56"/>
        <v/>
      </c>
      <c r="AC266" s="7" t="str">
        <f t="shared" si="57"/>
        <v/>
      </c>
    </row>
    <row r="267" spans="1:29" ht="27" x14ac:dyDescent="0.3">
      <c r="A267" s="45" t="s">
        <v>271</v>
      </c>
      <c r="B267" s="36">
        <f>[1]White!D265</f>
        <v>94</v>
      </c>
      <c r="C267" s="37">
        <f>[1]White!H265</f>
        <v>96456.414893616995</v>
      </c>
      <c r="D267" s="28" t="str">
        <f t="shared" ref="D267:D321" si="60">IFERROR(E267/E$322,"")</f>
        <v/>
      </c>
      <c r="E267" s="4" t="str">
        <f>_xlfn.IFNA(VLOOKUP(A267,[1]AIAN!$A$8:$I$67,4,FALSE),"")</f>
        <v/>
      </c>
      <c r="F267" s="5" t="str">
        <f>_xlfn.IFNA(VLOOKUP(A267,[1]AIAN!$A$8:$I$67,8,FALSE),"")</f>
        <v/>
      </c>
      <c r="G267" s="29" t="str">
        <f t="shared" si="58"/>
        <v/>
      </c>
      <c r="H267" s="23" t="str">
        <f t="shared" ref="H267:H321" si="61">IFERROR(I267/I$322,"")</f>
        <v/>
      </c>
      <c r="I267" s="4" t="str">
        <f>_xlfn.IFNA(VLOOKUP(A267,[1]ANHPI!$A$8:$I$145,4,FALSE),"")</f>
        <v/>
      </c>
      <c r="J267" s="5" t="str">
        <f>_xlfn.IFNA(VLOOKUP(A267,[1]ANHPI!$A$8:$I$145,8,FALSE),"")</f>
        <v/>
      </c>
      <c r="K267" s="42" t="str">
        <f t="shared" si="59"/>
        <v/>
      </c>
      <c r="L267" s="28" t="str">
        <f t="shared" ref="L267:L321" si="62">IFERROR(M267/M$322,"")</f>
        <v/>
      </c>
      <c r="M267" s="4" t="str">
        <f>_xlfn.IFNA(VLOOKUP(A267,[1]Black!$A$8:$I$211,4,FALSE),"")</f>
        <v/>
      </c>
      <c r="N267" s="5" t="str">
        <f>_xlfn.IFNA(VLOOKUP(A267,[1]Black!$A$8:$I$211,8,FALSE),"")</f>
        <v/>
      </c>
      <c r="O267" s="42" t="str">
        <f t="shared" ref="O267:O321" si="63">IFERROR(N267/C267,"")</f>
        <v/>
      </c>
      <c r="P267" s="28" t="str">
        <f t="shared" ref="P267:P321" si="64">IFERROR(Q267/Q$322,"")</f>
        <v/>
      </c>
      <c r="Q267" s="4" t="str">
        <f>_xlfn.IFNA(VLOOKUP(A267,'[1]H-L'!$A$8:$I$163,4,FALSE),"")</f>
        <v/>
      </c>
      <c r="R267" s="5" t="str">
        <f>_xlfn.IFNA(VLOOKUP(A267,'[1]H-L'!$A$8:$I$163,8,FALSE),"")</f>
        <v/>
      </c>
      <c r="S267" s="42" t="str">
        <f t="shared" ref="S267:S321" si="65">IFERROR(R267/C267,"")</f>
        <v/>
      </c>
      <c r="T267" s="28" t="str">
        <f t="shared" ref="T267:T321" si="66">IFERROR(U267/U$322,"")</f>
        <v/>
      </c>
      <c r="U267" s="4" t="str">
        <f>_xlfn.IFNA(VLOOKUP(A267,[1]Other!$A$8:$I$86,4,FALSE),"")</f>
        <v/>
      </c>
      <c r="V267" s="5" t="str">
        <f>_xlfn.IFNA(VLOOKUP(A267,[1]Other!$A$8:$I$86,8,FALSE),"")</f>
        <v/>
      </c>
      <c r="W267" s="29" t="str">
        <f t="shared" ref="W267:W321" si="67">IFERROR(V267/C267,"")</f>
        <v/>
      </c>
      <c r="Y267" s="7" t="str">
        <f t="shared" ref="Y267:Y321" si="68">IFERROR(ROUND(D267*G267,7),"")</f>
        <v/>
      </c>
      <c r="Z267" s="7" t="str">
        <f t="shared" ref="Z267:Z321" si="69">IFERROR(ROUND(H267*K267,7),"")</f>
        <v/>
      </c>
      <c r="AA267" s="7" t="str">
        <f t="shared" ref="AA267:AA321" si="70">IFERROR(ROUND(L267*O267,7),"")</f>
        <v/>
      </c>
      <c r="AB267" s="7" t="str">
        <f t="shared" ref="AB267:AB321" si="71">IFERROR(ROUND(P267*S267,7),"")</f>
        <v/>
      </c>
      <c r="AC267" s="7" t="str">
        <f t="shared" ref="AC267:AC321" si="72">IFERROR(ROUND(T267*W267,7),"")</f>
        <v/>
      </c>
    </row>
    <row r="268" spans="1:29" ht="27" x14ac:dyDescent="0.3">
      <c r="A268" s="45" t="s">
        <v>272</v>
      </c>
      <c r="B268" s="36">
        <f>[1]White!D266</f>
        <v>2041</v>
      </c>
      <c r="C268" s="37">
        <f>[1]White!H266</f>
        <v>93240.232957332002</v>
      </c>
      <c r="D268" s="28" t="str">
        <f t="shared" si="60"/>
        <v/>
      </c>
      <c r="E268" s="4" t="str">
        <f>_xlfn.IFNA(VLOOKUP(A268,[1]AIAN!$A$8:$I$67,4,FALSE),"")</f>
        <v/>
      </c>
      <c r="F268" s="5" t="str">
        <f>_xlfn.IFNA(VLOOKUP(A268,[1]AIAN!$A$8:$I$67,8,FALSE),"")</f>
        <v/>
      </c>
      <c r="G268" s="29" t="str">
        <f t="shared" ref="G268:G321" si="73">IFERROR(F268/C268,"")</f>
        <v/>
      </c>
      <c r="H268" s="23">
        <f t="shared" si="61"/>
        <v>1.6848380773405479E-3</v>
      </c>
      <c r="I268" s="4">
        <f>_xlfn.IFNA(VLOOKUP(A268,[1]ANHPI!$A$8:$I$145,4,FALSE),"")</f>
        <v>104</v>
      </c>
      <c r="J268" s="5">
        <f>_xlfn.IFNA(VLOOKUP(A268,[1]ANHPI!$A$8:$I$145,8,FALSE),"")</f>
        <v>89010.317307692007</v>
      </c>
      <c r="K268" s="42">
        <f t="shared" ref="K268:K321" si="74">IFERROR(J268/C268,"")</f>
        <v>0.95463422263674891</v>
      </c>
      <c r="L268" s="28">
        <f t="shared" si="62"/>
        <v>2.6555229049256206E-3</v>
      </c>
      <c r="M268" s="4">
        <f>_xlfn.IFNA(VLOOKUP(A268,[1]Black!$A$8:$I$211,4,FALSE),"")</f>
        <v>319</v>
      </c>
      <c r="N268" s="5">
        <f>_xlfn.IFNA(VLOOKUP(A268,[1]Black!$A$8:$I$211,8,FALSE),"")</f>
        <v>94547.805642633</v>
      </c>
      <c r="O268" s="42">
        <f t="shared" si="63"/>
        <v>1.014023696035802</v>
      </c>
      <c r="P268" s="28">
        <f t="shared" si="64"/>
        <v>2.2282825595317281E-3</v>
      </c>
      <c r="Q268" s="4">
        <f>_xlfn.IFNA(VLOOKUP(A268,'[1]H-L'!$A$8:$I$163,4,FALSE),"")</f>
        <v>201</v>
      </c>
      <c r="R268" s="5">
        <f>_xlfn.IFNA(VLOOKUP(A268,'[1]H-L'!$A$8:$I$163,8,FALSE),"")</f>
        <v>88183.761194029998</v>
      </c>
      <c r="S268" s="42">
        <f t="shared" si="65"/>
        <v>0.94576942160133903</v>
      </c>
      <c r="T268" s="28" t="str">
        <f t="shared" si="66"/>
        <v/>
      </c>
      <c r="U268" s="4" t="str">
        <f>_xlfn.IFNA(VLOOKUP(A268,[1]Other!$A$8:$I$86,4,FALSE),"")</f>
        <v/>
      </c>
      <c r="V268" s="5" t="str">
        <f>_xlfn.IFNA(VLOOKUP(A268,[1]Other!$A$8:$I$86,8,FALSE),"")</f>
        <v/>
      </c>
      <c r="W268" s="29" t="str">
        <f t="shared" si="67"/>
        <v/>
      </c>
      <c r="Y268" s="7" t="str">
        <f t="shared" si="68"/>
        <v/>
      </c>
      <c r="Z268" s="7">
        <f t="shared" si="69"/>
        <v>1.6084000000000001E-3</v>
      </c>
      <c r="AA268" s="7">
        <f t="shared" si="70"/>
        <v>2.6928E-3</v>
      </c>
      <c r="AB268" s="7">
        <f t="shared" si="71"/>
        <v>2.1074000000000002E-3</v>
      </c>
      <c r="AC268" s="7" t="str">
        <f t="shared" si="72"/>
        <v/>
      </c>
    </row>
    <row r="269" spans="1:29" x14ac:dyDescent="0.3">
      <c r="A269" s="45" t="s">
        <v>273</v>
      </c>
      <c r="B269" s="36">
        <f>[1]White!D267</f>
        <v>81</v>
      </c>
      <c r="C269" s="37">
        <f>[1]White!H267</f>
        <v>100783.358024691</v>
      </c>
      <c r="D269" s="28" t="str">
        <f t="shared" si="60"/>
        <v/>
      </c>
      <c r="E269" s="4" t="str">
        <f>_xlfn.IFNA(VLOOKUP(A269,[1]AIAN!$A$8:$I$67,4,FALSE),"")</f>
        <v/>
      </c>
      <c r="F269" s="5" t="str">
        <f>_xlfn.IFNA(VLOOKUP(A269,[1]AIAN!$A$8:$I$67,8,FALSE),"")</f>
        <v/>
      </c>
      <c r="G269" s="29" t="str">
        <f t="shared" si="73"/>
        <v/>
      </c>
      <c r="H269" s="23" t="str">
        <f t="shared" si="61"/>
        <v/>
      </c>
      <c r="I269" s="4" t="str">
        <f>_xlfn.IFNA(VLOOKUP(A269,[1]ANHPI!$A$8:$I$145,4,FALSE),"")</f>
        <v/>
      </c>
      <c r="J269" s="5" t="str">
        <f>_xlfn.IFNA(VLOOKUP(A269,[1]ANHPI!$A$8:$I$145,8,FALSE),"")</f>
        <v/>
      </c>
      <c r="K269" s="42" t="str">
        <f t="shared" si="74"/>
        <v/>
      </c>
      <c r="L269" s="28" t="str">
        <f t="shared" si="62"/>
        <v/>
      </c>
      <c r="M269" s="4" t="str">
        <f>_xlfn.IFNA(VLOOKUP(A269,[1]Black!$A$8:$I$211,4,FALSE),"")</f>
        <v/>
      </c>
      <c r="N269" s="5" t="str">
        <f>_xlfn.IFNA(VLOOKUP(A269,[1]Black!$A$8:$I$211,8,FALSE),"")</f>
        <v/>
      </c>
      <c r="O269" s="42" t="str">
        <f t="shared" si="63"/>
        <v/>
      </c>
      <c r="P269" s="28" t="str">
        <f t="shared" si="64"/>
        <v/>
      </c>
      <c r="Q269" s="4" t="str">
        <f>_xlfn.IFNA(VLOOKUP(A269,'[1]H-L'!$A$8:$I$163,4,FALSE),"")</f>
        <v/>
      </c>
      <c r="R269" s="5" t="str">
        <f>_xlfn.IFNA(VLOOKUP(A269,'[1]H-L'!$A$8:$I$163,8,FALSE),"")</f>
        <v/>
      </c>
      <c r="S269" s="42" t="str">
        <f t="shared" si="65"/>
        <v/>
      </c>
      <c r="T269" s="28" t="str">
        <f t="shared" si="66"/>
        <v/>
      </c>
      <c r="U269" s="4" t="str">
        <f>_xlfn.IFNA(VLOOKUP(A269,[1]Other!$A$8:$I$86,4,FALSE),"")</f>
        <v/>
      </c>
      <c r="V269" s="5" t="str">
        <f>_xlfn.IFNA(VLOOKUP(A269,[1]Other!$A$8:$I$86,8,FALSE),"")</f>
        <v/>
      </c>
      <c r="W269" s="29" t="str">
        <f t="shared" si="67"/>
        <v/>
      </c>
      <c r="Y269" s="7" t="str">
        <f t="shared" si="68"/>
        <v/>
      </c>
      <c r="Z269" s="7" t="str">
        <f t="shared" si="69"/>
        <v/>
      </c>
      <c r="AA269" s="7" t="str">
        <f t="shared" si="70"/>
        <v/>
      </c>
      <c r="AB269" s="7" t="str">
        <f t="shared" si="71"/>
        <v/>
      </c>
      <c r="AC269" s="7" t="str">
        <f t="shared" si="72"/>
        <v/>
      </c>
    </row>
    <row r="270" spans="1:29" x14ac:dyDescent="0.3">
      <c r="A270" s="45" t="s">
        <v>274</v>
      </c>
      <c r="B270" s="36">
        <f>[1]White!D268</f>
        <v>166</v>
      </c>
      <c r="C270" s="37">
        <f>[1]White!H268</f>
        <v>85931.224242423996</v>
      </c>
      <c r="D270" s="28" t="str">
        <f t="shared" si="60"/>
        <v/>
      </c>
      <c r="E270" s="4" t="str">
        <f>_xlfn.IFNA(VLOOKUP(A270,[1]AIAN!$A$8:$I$67,4,FALSE),"")</f>
        <v/>
      </c>
      <c r="F270" s="5" t="str">
        <f>_xlfn.IFNA(VLOOKUP(A270,[1]AIAN!$A$8:$I$67,8,FALSE),"")</f>
        <v/>
      </c>
      <c r="G270" s="29" t="str">
        <f t="shared" si="73"/>
        <v/>
      </c>
      <c r="H270" s="23" t="str">
        <f t="shared" si="61"/>
        <v/>
      </c>
      <c r="I270" s="4" t="str">
        <f>_xlfn.IFNA(VLOOKUP(A270,[1]ANHPI!$A$8:$I$145,4,FALSE),"")</f>
        <v/>
      </c>
      <c r="J270" s="5" t="str">
        <f>_xlfn.IFNA(VLOOKUP(A270,[1]ANHPI!$A$8:$I$145,8,FALSE),"")</f>
        <v/>
      </c>
      <c r="K270" s="42" t="str">
        <f t="shared" si="74"/>
        <v/>
      </c>
      <c r="L270" s="28">
        <f t="shared" si="62"/>
        <v>6.2433924096997348E-4</v>
      </c>
      <c r="M270" s="4">
        <f>_xlfn.IFNA(VLOOKUP(A270,[1]Black!$A$8:$I$211,4,FALSE),"")</f>
        <v>75</v>
      </c>
      <c r="N270" s="5">
        <f>_xlfn.IFNA(VLOOKUP(A270,[1]Black!$A$8:$I$211,8,FALSE),"")</f>
        <v>82313.026666667007</v>
      </c>
      <c r="O270" s="42">
        <f t="shared" si="63"/>
        <v>0.95789426244470177</v>
      </c>
      <c r="P270" s="28" t="str">
        <f t="shared" si="64"/>
        <v/>
      </c>
      <c r="Q270" s="4" t="str">
        <f>_xlfn.IFNA(VLOOKUP(A270,'[1]H-L'!$A$8:$I$163,4,FALSE),"")</f>
        <v/>
      </c>
      <c r="R270" s="5" t="str">
        <f>_xlfn.IFNA(VLOOKUP(A270,'[1]H-L'!$A$8:$I$163,8,FALSE),"")</f>
        <v/>
      </c>
      <c r="S270" s="42" t="str">
        <f t="shared" si="65"/>
        <v/>
      </c>
      <c r="T270" s="28" t="str">
        <f t="shared" si="66"/>
        <v/>
      </c>
      <c r="U270" s="4" t="str">
        <f>_xlfn.IFNA(VLOOKUP(A270,[1]Other!$A$8:$I$86,4,FALSE),"")</f>
        <v/>
      </c>
      <c r="V270" s="5" t="str">
        <f>_xlfn.IFNA(VLOOKUP(A270,[1]Other!$A$8:$I$86,8,FALSE),"")</f>
        <v/>
      </c>
      <c r="W270" s="29" t="str">
        <f t="shared" si="67"/>
        <v/>
      </c>
      <c r="Y270" s="7" t="str">
        <f t="shared" si="68"/>
        <v/>
      </c>
      <c r="Z270" s="7" t="str">
        <f t="shared" si="69"/>
        <v/>
      </c>
      <c r="AA270" s="7">
        <f t="shared" si="70"/>
        <v>5.9809999999999996E-4</v>
      </c>
      <c r="AB270" s="7" t="str">
        <f t="shared" si="71"/>
        <v/>
      </c>
      <c r="AC270" s="7" t="str">
        <f t="shared" si="72"/>
        <v/>
      </c>
    </row>
    <row r="271" spans="1:29" x14ac:dyDescent="0.3">
      <c r="A271" s="45" t="s">
        <v>275</v>
      </c>
      <c r="B271" s="36">
        <f>[1]White!D269</f>
        <v>4058</v>
      </c>
      <c r="C271" s="37">
        <f>[1]White!H269</f>
        <v>87674.912764908993</v>
      </c>
      <c r="D271" s="28" t="str">
        <f t="shared" si="60"/>
        <v/>
      </c>
      <c r="E271" s="4" t="str">
        <f>_xlfn.IFNA(VLOOKUP(A271,[1]AIAN!$A$8:$I$67,4,FALSE),"")</f>
        <v/>
      </c>
      <c r="F271" s="5" t="str">
        <f>_xlfn.IFNA(VLOOKUP(A271,[1]AIAN!$A$8:$I$67,8,FALSE),"")</f>
        <v/>
      </c>
      <c r="G271" s="29" t="str">
        <f t="shared" si="73"/>
        <v/>
      </c>
      <c r="H271" s="23">
        <f t="shared" si="61"/>
        <v>3.4020768869376448E-3</v>
      </c>
      <c r="I271" s="4">
        <f>_xlfn.IFNA(VLOOKUP(A271,[1]ANHPI!$A$8:$I$145,4,FALSE),"")</f>
        <v>210</v>
      </c>
      <c r="J271" s="5">
        <f>_xlfn.IFNA(VLOOKUP(A271,[1]ANHPI!$A$8:$I$145,8,FALSE),"")</f>
        <v>86934.261904761996</v>
      </c>
      <c r="K271" s="42">
        <f t="shared" si="74"/>
        <v>0.9915523057076433</v>
      </c>
      <c r="L271" s="28">
        <f t="shared" si="62"/>
        <v>4.7616272777976643E-3</v>
      </c>
      <c r="M271" s="4">
        <f>_xlfn.IFNA(VLOOKUP(A271,[1]Black!$A$8:$I$211,4,FALSE),"")</f>
        <v>572</v>
      </c>
      <c r="N271" s="5">
        <f>_xlfn.IFNA(VLOOKUP(A271,[1]Black!$A$8:$I$211,8,FALSE),"")</f>
        <v>86941.465034965004</v>
      </c>
      <c r="O271" s="42">
        <f t="shared" si="63"/>
        <v>0.99163446296307534</v>
      </c>
      <c r="P271" s="28">
        <f t="shared" si="64"/>
        <v>4.7004567424947892E-3</v>
      </c>
      <c r="Q271" s="4">
        <f>_xlfn.IFNA(VLOOKUP(A271,'[1]H-L'!$A$8:$I$163,4,FALSE),"")</f>
        <v>424</v>
      </c>
      <c r="R271" s="5">
        <f>_xlfn.IFNA(VLOOKUP(A271,'[1]H-L'!$A$8:$I$163,8,FALSE),"")</f>
        <v>85329.077830188995</v>
      </c>
      <c r="S271" s="42">
        <f t="shared" si="65"/>
        <v>0.97324394332720798</v>
      </c>
      <c r="T271" s="28">
        <f t="shared" si="66"/>
        <v>7.1660126258317695E-3</v>
      </c>
      <c r="U271" s="4">
        <f>_xlfn.IFNA(VLOOKUP(A271,[1]Other!$A$8:$I$86,4,FALSE),"")</f>
        <v>126</v>
      </c>
      <c r="V271" s="5">
        <f>_xlfn.IFNA(VLOOKUP(A271,[1]Other!$A$8:$I$86,8,FALSE),"")</f>
        <v>84839.007936508002</v>
      </c>
      <c r="W271" s="29">
        <f t="shared" si="67"/>
        <v>0.96765431821979486</v>
      </c>
      <c r="Y271" s="7" t="str">
        <f t="shared" si="68"/>
        <v/>
      </c>
      <c r="Z271" s="7">
        <f t="shared" si="69"/>
        <v>3.3733000000000001E-3</v>
      </c>
      <c r="AA271" s="7">
        <f t="shared" si="70"/>
        <v>4.7218E-3</v>
      </c>
      <c r="AB271" s="7">
        <f t="shared" si="71"/>
        <v>4.5747000000000001E-3</v>
      </c>
      <c r="AC271" s="7">
        <f t="shared" si="72"/>
        <v>6.9341999999999997E-3</v>
      </c>
    </row>
    <row r="272" spans="1:29" ht="27" x14ac:dyDescent="0.3">
      <c r="A272" s="45" t="s">
        <v>276</v>
      </c>
      <c r="B272" s="36">
        <f>[1]White!D270</f>
        <v>1120</v>
      </c>
      <c r="C272" s="37">
        <f>[1]White!H270</f>
        <v>121026.865178571</v>
      </c>
      <c r="D272" s="28" t="str">
        <f t="shared" si="60"/>
        <v/>
      </c>
      <c r="E272" s="4" t="str">
        <f>_xlfn.IFNA(VLOOKUP(A272,[1]AIAN!$A$8:$I$67,4,FALSE),"")</f>
        <v/>
      </c>
      <c r="F272" s="5" t="str">
        <f>_xlfn.IFNA(VLOOKUP(A272,[1]AIAN!$A$8:$I$67,8,FALSE),"")</f>
        <v/>
      </c>
      <c r="G272" s="29" t="str">
        <f t="shared" si="73"/>
        <v/>
      </c>
      <c r="H272" s="23">
        <f t="shared" si="61"/>
        <v>1.7010384434688224E-3</v>
      </c>
      <c r="I272" s="4">
        <f>_xlfn.IFNA(VLOOKUP(A272,[1]ANHPI!$A$8:$I$145,4,FALSE),"")</f>
        <v>105</v>
      </c>
      <c r="J272" s="5">
        <f>_xlfn.IFNA(VLOOKUP(A272,[1]ANHPI!$A$8:$I$145,8,FALSE),"")</f>
        <v>118972.266666667</v>
      </c>
      <c r="K272" s="42">
        <f t="shared" si="74"/>
        <v>0.98302361621221446</v>
      </c>
      <c r="L272" s="28">
        <f t="shared" si="62"/>
        <v>1.1154861105330193E-3</v>
      </c>
      <c r="M272" s="4">
        <f>_xlfn.IFNA(VLOOKUP(A272,[1]Black!$A$8:$I$211,4,FALSE),"")</f>
        <v>134</v>
      </c>
      <c r="N272" s="5">
        <f>_xlfn.IFNA(VLOOKUP(A272,[1]Black!$A$8:$I$211,8,FALSE),"")</f>
        <v>100506.98507462699</v>
      </c>
      <c r="O272" s="42">
        <f t="shared" si="63"/>
        <v>0.83045185815837153</v>
      </c>
      <c r="P272" s="28">
        <f t="shared" si="64"/>
        <v>8.9796461354263674E-4</v>
      </c>
      <c r="Q272" s="4">
        <f>_xlfn.IFNA(VLOOKUP(A272,'[1]H-L'!$A$8:$I$163,4,FALSE),"")</f>
        <v>81</v>
      </c>
      <c r="R272" s="5">
        <f>_xlfn.IFNA(VLOOKUP(A272,'[1]H-L'!$A$8:$I$163,8,FALSE),"")</f>
        <v>104344</v>
      </c>
      <c r="S272" s="42">
        <f t="shared" si="65"/>
        <v>0.86215568622754957</v>
      </c>
      <c r="T272" s="28" t="str">
        <f t="shared" si="66"/>
        <v/>
      </c>
      <c r="U272" s="4" t="str">
        <f>_xlfn.IFNA(VLOOKUP(A272,[1]Other!$A$8:$I$86,4,FALSE),"")</f>
        <v/>
      </c>
      <c r="V272" s="5" t="str">
        <f>_xlfn.IFNA(VLOOKUP(A272,[1]Other!$A$8:$I$86,8,FALSE),"")</f>
        <v/>
      </c>
      <c r="W272" s="29" t="str">
        <f t="shared" si="67"/>
        <v/>
      </c>
      <c r="Y272" s="7" t="str">
        <f t="shared" si="68"/>
        <v/>
      </c>
      <c r="Z272" s="7">
        <f t="shared" si="69"/>
        <v>1.6722E-3</v>
      </c>
      <c r="AA272" s="7">
        <f t="shared" si="70"/>
        <v>9.2639999999999997E-4</v>
      </c>
      <c r="AB272" s="7">
        <f t="shared" si="71"/>
        <v>7.7419999999999995E-4</v>
      </c>
      <c r="AC272" s="7" t="str">
        <f t="shared" si="72"/>
        <v/>
      </c>
    </row>
    <row r="273" spans="1:29" ht="27" x14ac:dyDescent="0.3">
      <c r="A273" s="45" t="s">
        <v>277</v>
      </c>
      <c r="B273" s="36">
        <f>[1]White!D271</f>
        <v>895</v>
      </c>
      <c r="C273" s="37">
        <f>[1]White!H271</f>
        <v>65561.546368715004</v>
      </c>
      <c r="D273" s="28" t="str">
        <f t="shared" si="60"/>
        <v/>
      </c>
      <c r="E273" s="4" t="str">
        <f>_xlfn.IFNA(VLOOKUP(A273,[1]AIAN!$A$8:$I$67,4,FALSE),"")</f>
        <v/>
      </c>
      <c r="F273" s="5" t="str">
        <f>_xlfn.IFNA(VLOOKUP(A273,[1]AIAN!$A$8:$I$67,8,FALSE),"")</f>
        <v/>
      </c>
      <c r="G273" s="29" t="str">
        <f t="shared" si="73"/>
        <v/>
      </c>
      <c r="H273" s="23">
        <f t="shared" si="61"/>
        <v>7.7761757415717599E-4</v>
      </c>
      <c r="I273" s="4">
        <f>_xlfn.IFNA(VLOOKUP(A273,[1]ANHPI!$A$8:$I$145,4,FALSE),"")</f>
        <v>48</v>
      </c>
      <c r="J273" s="5">
        <f>_xlfn.IFNA(VLOOKUP(A273,[1]ANHPI!$A$8:$I$145,8,FALSE),"")</f>
        <v>56243.270833333001</v>
      </c>
      <c r="K273" s="42">
        <f t="shared" si="74"/>
        <v>0.85786980247573075</v>
      </c>
      <c r="L273" s="28">
        <f t="shared" si="62"/>
        <v>2.4057872085376311E-3</v>
      </c>
      <c r="M273" s="4">
        <f>_xlfn.IFNA(VLOOKUP(A273,[1]Black!$A$8:$I$211,4,FALSE),"")</f>
        <v>289</v>
      </c>
      <c r="N273" s="5">
        <f>_xlfn.IFNA(VLOOKUP(A273,[1]Black!$A$8:$I$211,8,FALSE),"")</f>
        <v>60897</v>
      </c>
      <c r="O273" s="42">
        <f t="shared" si="63"/>
        <v>0.92885240469341868</v>
      </c>
      <c r="P273" s="28">
        <f t="shared" si="64"/>
        <v>1.3081459802226066E-3</v>
      </c>
      <c r="Q273" s="4">
        <f>_xlfn.IFNA(VLOOKUP(A273,'[1]H-L'!$A$8:$I$163,4,FALSE),"")</f>
        <v>118</v>
      </c>
      <c r="R273" s="5">
        <f>_xlfn.IFNA(VLOOKUP(A273,'[1]H-L'!$A$8:$I$163,8,FALSE),"")</f>
        <v>60558.271186441001</v>
      </c>
      <c r="S273" s="42">
        <f t="shared" si="65"/>
        <v>0.92368582714422531</v>
      </c>
      <c r="T273" s="28">
        <f t="shared" si="66"/>
        <v>1.4218279019507479E-3</v>
      </c>
      <c r="U273" s="4">
        <f>_xlfn.IFNA(VLOOKUP(A273,[1]Other!$A$8:$I$86,4,FALSE),"")</f>
        <v>25</v>
      </c>
      <c r="V273" s="5">
        <f>_xlfn.IFNA(VLOOKUP(A273,[1]Other!$A$8:$I$86,8,FALSE),"")</f>
        <v>69008.600000000006</v>
      </c>
      <c r="W273" s="29">
        <f t="shared" si="67"/>
        <v>1.0525773692386531</v>
      </c>
      <c r="Y273" s="7" t="str">
        <f t="shared" si="68"/>
        <v/>
      </c>
      <c r="Z273" s="7">
        <f t="shared" si="69"/>
        <v>6.6710000000000001E-4</v>
      </c>
      <c r="AA273" s="7">
        <f t="shared" si="70"/>
        <v>2.2346000000000002E-3</v>
      </c>
      <c r="AB273" s="7">
        <f t="shared" si="71"/>
        <v>1.2083E-3</v>
      </c>
      <c r="AC273" s="7">
        <f t="shared" si="72"/>
        <v>1.4966000000000001E-3</v>
      </c>
    </row>
    <row r="274" spans="1:29" ht="27" x14ac:dyDescent="0.3">
      <c r="A274" s="45" t="s">
        <v>278</v>
      </c>
      <c r="B274" s="36">
        <f>[1]White!D272</f>
        <v>502</v>
      </c>
      <c r="C274" s="37">
        <f>[1]White!H272</f>
        <v>114214.689243028</v>
      </c>
      <c r="D274" s="28" t="str">
        <f t="shared" si="60"/>
        <v/>
      </c>
      <c r="E274" s="4" t="str">
        <f>_xlfn.IFNA(VLOOKUP(A274,[1]AIAN!$A$8:$I$67,4,FALSE),"")</f>
        <v/>
      </c>
      <c r="F274" s="5" t="str">
        <f>_xlfn.IFNA(VLOOKUP(A274,[1]AIAN!$A$8:$I$67,8,FALSE),"")</f>
        <v/>
      </c>
      <c r="G274" s="29" t="str">
        <f t="shared" si="73"/>
        <v/>
      </c>
      <c r="H274" s="23" t="str">
        <f t="shared" si="61"/>
        <v/>
      </c>
      <c r="I274" s="4" t="str">
        <f>_xlfn.IFNA(VLOOKUP(A274,[1]ANHPI!$A$8:$I$145,4,FALSE),"")</f>
        <v/>
      </c>
      <c r="J274" s="5" t="str">
        <f>_xlfn.IFNA(VLOOKUP(A274,[1]ANHPI!$A$8:$I$145,8,FALSE),"")</f>
        <v/>
      </c>
      <c r="K274" s="42" t="str">
        <f t="shared" si="74"/>
        <v/>
      </c>
      <c r="L274" s="28">
        <f t="shared" si="62"/>
        <v>6.5763733382170539E-4</v>
      </c>
      <c r="M274" s="4">
        <f>_xlfn.IFNA(VLOOKUP(A274,[1]Black!$A$8:$I$211,4,FALSE),"")</f>
        <v>79</v>
      </c>
      <c r="N274" s="5">
        <f>_xlfn.IFNA(VLOOKUP(A274,[1]Black!$A$8:$I$211,8,FALSE),"")</f>
        <v>87367</v>
      </c>
      <c r="O274" s="42">
        <f t="shared" si="63"/>
        <v>0.76493663449977944</v>
      </c>
      <c r="P274" s="28" t="str">
        <f t="shared" si="64"/>
        <v/>
      </c>
      <c r="Q274" s="4" t="str">
        <f>_xlfn.IFNA(VLOOKUP(A274,'[1]H-L'!$A$8:$I$163,4,FALSE),"")</f>
        <v/>
      </c>
      <c r="R274" s="5" t="str">
        <f>_xlfn.IFNA(VLOOKUP(A274,'[1]H-L'!$A$8:$I$163,8,FALSE),"")</f>
        <v/>
      </c>
      <c r="S274" s="42" t="str">
        <f t="shared" si="65"/>
        <v/>
      </c>
      <c r="T274" s="28" t="str">
        <f t="shared" si="66"/>
        <v/>
      </c>
      <c r="U274" s="4" t="str">
        <f>_xlfn.IFNA(VLOOKUP(A274,[1]Other!$A$8:$I$86,4,FALSE),"")</f>
        <v/>
      </c>
      <c r="V274" s="5" t="str">
        <f>_xlfn.IFNA(VLOOKUP(A274,[1]Other!$A$8:$I$86,8,FALSE),"")</f>
        <v/>
      </c>
      <c r="W274" s="29" t="str">
        <f t="shared" si="67"/>
        <v/>
      </c>
      <c r="Y274" s="7" t="str">
        <f t="shared" si="68"/>
        <v/>
      </c>
      <c r="Z274" s="7" t="str">
        <f t="shared" si="69"/>
        <v/>
      </c>
      <c r="AA274" s="7">
        <f t="shared" si="70"/>
        <v>5.0310000000000003E-4</v>
      </c>
      <c r="AB274" s="7" t="str">
        <f t="shared" si="71"/>
        <v/>
      </c>
      <c r="AC274" s="7" t="str">
        <f t="shared" si="72"/>
        <v/>
      </c>
    </row>
    <row r="275" spans="1:29" x14ac:dyDescent="0.3">
      <c r="A275" s="45" t="s">
        <v>279</v>
      </c>
      <c r="B275" s="36">
        <f>[1]White!D273</f>
        <v>4779</v>
      </c>
      <c r="C275" s="37">
        <f>[1]White!H273</f>
        <v>83832.230431143005</v>
      </c>
      <c r="D275" s="28" t="str">
        <f t="shared" si="60"/>
        <v/>
      </c>
      <c r="E275" s="4" t="str">
        <f>_xlfn.IFNA(VLOOKUP(A275,[1]AIAN!$A$8:$I$67,4,FALSE),"")</f>
        <v/>
      </c>
      <c r="F275" s="5" t="str">
        <f>_xlfn.IFNA(VLOOKUP(A275,[1]AIAN!$A$8:$I$67,8,FALSE),"")</f>
        <v/>
      </c>
      <c r="G275" s="29" t="str">
        <f t="shared" si="73"/>
        <v/>
      </c>
      <c r="H275" s="23">
        <f t="shared" si="61"/>
        <v>2.9160659030894099E-3</v>
      </c>
      <c r="I275" s="4">
        <f>_xlfn.IFNA(VLOOKUP(A275,[1]ANHPI!$A$8:$I$145,4,FALSE),"")</f>
        <v>180</v>
      </c>
      <c r="J275" s="5">
        <f>_xlfn.IFNA(VLOOKUP(A275,[1]ANHPI!$A$8:$I$145,8,FALSE),"")</f>
        <v>83272.266666666997</v>
      </c>
      <c r="K275" s="42">
        <f t="shared" si="74"/>
        <v>0.99332042387997843</v>
      </c>
      <c r="L275" s="28">
        <f t="shared" si="62"/>
        <v>8.4493910611269738E-3</v>
      </c>
      <c r="M275" s="4">
        <f>_xlfn.IFNA(VLOOKUP(A275,[1]Black!$A$8:$I$211,4,FALSE),"")</f>
        <v>1015</v>
      </c>
      <c r="N275" s="5">
        <f>_xlfn.IFNA(VLOOKUP(A275,[1]Black!$A$8:$I$211,8,FALSE),"")</f>
        <v>81313.035467979993</v>
      </c>
      <c r="O275" s="42">
        <f t="shared" si="63"/>
        <v>0.96994956533773491</v>
      </c>
      <c r="P275" s="28">
        <f t="shared" si="64"/>
        <v>6.0418606713671238E-3</v>
      </c>
      <c r="Q275" s="4">
        <f>_xlfn.IFNA(VLOOKUP(A275,'[1]H-L'!$A$8:$I$163,4,FALSE),"")</f>
        <v>545</v>
      </c>
      <c r="R275" s="5">
        <f>_xlfn.IFNA(VLOOKUP(A275,'[1]H-L'!$A$8:$I$163,8,FALSE),"")</f>
        <v>78934.360294118</v>
      </c>
      <c r="S275" s="42">
        <f t="shared" si="65"/>
        <v>0.94157533311668296</v>
      </c>
      <c r="T275" s="28">
        <f t="shared" si="66"/>
        <v>8.7015867599385763E-3</v>
      </c>
      <c r="U275" s="4">
        <f>_xlfn.IFNA(VLOOKUP(A275,[1]Other!$A$8:$I$86,4,FALSE),"")</f>
        <v>153</v>
      </c>
      <c r="V275" s="5">
        <f>_xlfn.IFNA(VLOOKUP(A275,[1]Other!$A$8:$I$86,8,FALSE),"")</f>
        <v>83449.366013071995</v>
      </c>
      <c r="W275" s="29">
        <f t="shared" si="67"/>
        <v>0.99543296872692077</v>
      </c>
      <c r="Y275" s="7" t="str">
        <f t="shared" si="68"/>
        <v/>
      </c>
      <c r="Z275" s="7">
        <f t="shared" si="69"/>
        <v>2.8966E-3</v>
      </c>
      <c r="AA275" s="7">
        <f t="shared" si="70"/>
        <v>8.1954999999999997E-3</v>
      </c>
      <c r="AB275" s="7">
        <f t="shared" si="71"/>
        <v>5.6889000000000002E-3</v>
      </c>
      <c r="AC275" s="7">
        <f t="shared" si="72"/>
        <v>8.6618000000000007E-3</v>
      </c>
    </row>
    <row r="276" spans="1:29" x14ac:dyDescent="0.3">
      <c r="A276" s="45" t="s">
        <v>280</v>
      </c>
      <c r="B276" s="36">
        <f>[1]White!D274</f>
        <v>246</v>
      </c>
      <c r="C276" s="37">
        <f>[1]White!H274</f>
        <v>75499.121951220004</v>
      </c>
      <c r="D276" s="28" t="str">
        <f t="shared" si="60"/>
        <v/>
      </c>
      <c r="E276" s="4" t="str">
        <f>_xlfn.IFNA(VLOOKUP(A276,[1]AIAN!$A$8:$I$67,4,FALSE),"")</f>
        <v/>
      </c>
      <c r="F276" s="5" t="str">
        <f>_xlfn.IFNA(VLOOKUP(A276,[1]AIAN!$A$8:$I$67,8,FALSE),"")</f>
        <v/>
      </c>
      <c r="G276" s="29" t="str">
        <f t="shared" si="73"/>
        <v/>
      </c>
      <c r="H276" s="23" t="str">
        <f t="shared" si="61"/>
        <v/>
      </c>
      <c r="I276" s="4" t="str">
        <f>_xlfn.IFNA(VLOOKUP(A276,[1]ANHPI!$A$8:$I$145,4,FALSE),"")</f>
        <v/>
      </c>
      <c r="J276" s="5" t="str">
        <f>_xlfn.IFNA(VLOOKUP(A276,[1]ANHPI!$A$8:$I$145,8,FALSE),"")</f>
        <v/>
      </c>
      <c r="K276" s="42" t="str">
        <f t="shared" si="74"/>
        <v/>
      </c>
      <c r="L276" s="28">
        <f t="shared" si="62"/>
        <v>1.1904068194494161E-3</v>
      </c>
      <c r="M276" s="4">
        <f>_xlfn.IFNA(VLOOKUP(A276,[1]Black!$A$8:$I$211,4,FALSE),"")</f>
        <v>143</v>
      </c>
      <c r="N276" s="5">
        <f>_xlfn.IFNA(VLOOKUP(A276,[1]Black!$A$8:$I$211,8,FALSE),"")</f>
        <v>73722.753521127001</v>
      </c>
      <c r="O276" s="42">
        <f t="shared" si="63"/>
        <v>0.97647166769382143</v>
      </c>
      <c r="P276" s="28" t="str">
        <f t="shared" si="64"/>
        <v/>
      </c>
      <c r="Q276" s="4" t="str">
        <f>_xlfn.IFNA(VLOOKUP(A276,'[1]H-L'!$A$8:$I$163,4,FALSE),"")</f>
        <v/>
      </c>
      <c r="R276" s="5" t="str">
        <f>_xlfn.IFNA(VLOOKUP(A276,'[1]H-L'!$A$8:$I$163,8,FALSE),"")</f>
        <v/>
      </c>
      <c r="S276" s="42" t="str">
        <f t="shared" si="65"/>
        <v/>
      </c>
      <c r="T276" s="28" t="str">
        <f t="shared" si="66"/>
        <v/>
      </c>
      <c r="U276" s="4" t="str">
        <f>_xlfn.IFNA(VLOOKUP(A276,[1]Other!$A$8:$I$86,4,FALSE),"")</f>
        <v/>
      </c>
      <c r="V276" s="5" t="str">
        <f>_xlfn.IFNA(VLOOKUP(A276,[1]Other!$A$8:$I$86,8,FALSE),"")</f>
        <v/>
      </c>
      <c r="W276" s="29" t="str">
        <f t="shared" si="67"/>
        <v/>
      </c>
      <c r="Y276" s="7" t="str">
        <f t="shared" si="68"/>
        <v/>
      </c>
      <c r="Z276" s="7" t="str">
        <f t="shared" si="69"/>
        <v/>
      </c>
      <c r="AA276" s="7">
        <f t="shared" si="70"/>
        <v>1.1624000000000001E-3</v>
      </c>
      <c r="AB276" s="7" t="str">
        <f t="shared" si="71"/>
        <v/>
      </c>
      <c r="AC276" s="7" t="str">
        <f t="shared" si="72"/>
        <v/>
      </c>
    </row>
    <row r="277" spans="1:29" x14ac:dyDescent="0.3">
      <c r="A277" s="45" t="s">
        <v>281</v>
      </c>
      <c r="B277" s="36">
        <f>[1]White!D275</f>
        <v>102</v>
      </c>
      <c r="C277" s="37">
        <f>[1]White!H275</f>
        <v>121205.81372549001</v>
      </c>
      <c r="D277" s="28" t="str">
        <f t="shared" si="60"/>
        <v/>
      </c>
      <c r="E277" s="4" t="str">
        <f>_xlfn.IFNA(VLOOKUP(A277,[1]AIAN!$A$8:$I$67,4,FALSE),"")</f>
        <v/>
      </c>
      <c r="F277" s="5" t="str">
        <f>_xlfn.IFNA(VLOOKUP(A277,[1]AIAN!$A$8:$I$67,8,FALSE),"")</f>
        <v/>
      </c>
      <c r="G277" s="29" t="str">
        <f t="shared" si="73"/>
        <v/>
      </c>
      <c r="H277" s="23" t="str">
        <f t="shared" si="61"/>
        <v/>
      </c>
      <c r="I277" s="4" t="str">
        <f>_xlfn.IFNA(VLOOKUP(A277,[1]ANHPI!$A$8:$I$145,4,FALSE),"")</f>
        <v/>
      </c>
      <c r="J277" s="5" t="str">
        <f>_xlfn.IFNA(VLOOKUP(A277,[1]ANHPI!$A$8:$I$145,8,FALSE),"")</f>
        <v/>
      </c>
      <c r="K277" s="42" t="str">
        <f t="shared" si="74"/>
        <v/>
      </c>
      <c r="L277" s="28">
        <f t="shared" si="62"/>
        <v>3.3298092851731916E-4</v>
      </c>
      <c r="M277" s="4">
        <f>_xlfn.IFNA(VLOOKUP(A277,[1]Black!$A$8:$I$211,4,FALSE),"")</f>
        <v>40</v>
      </c>
      <c r="N277" s="5">
        <f>_xlfn.IFNA(VLOOKUP(A277,[1]Black!$A$8:$I$211,8,FALSE),"")</f>
        <v>119578.4</v>
      </c>
      <c r="O277" s="42">
        <f t="shared" si="63"/>
        <v>0.98657313807425262</v>
      </c>
      <c r="P277" s="28" t="str">
        <f t="shared" si="64"/>
        <v/>
      </c>
      <c r="Q277" s="4" t="str">
        <f>_xlfn.IFNA(VLOOKUP(A277,'[1]H-L'!$A$8:$I$163,4,FALSE),"")</f>
        <v/>
      </c>
      <c r="R277" s="5" t="str">
        <f>_xlfn.IFNA(VLOOKUP(A277,'[1]H-L'!$A$8:$I$163,8,FALSE),"")</f>
        <v/>
      </c>
      <c r="S277" s="42" t="str">
        <f t="shared" si="65"/>
        <v/>
      </c>
      <c r="T277" s="28" t="str">
        <f t="shared" si="66"/>
        <v/>
      </c>
      <c r="U277" s="4" t="str">
        <f>_xlfn.IFNA(VLOOKUP(A277,[1]Other!$A$8:$I$86,4,FALSE),"")</f>
        <v/>
      </c>
      <c r="V277" s="5" t="str">
        <f>_xlfn.IFNA(VLOOKUP(A277,[1]Other!$A$8:$I$86,8,FALSE),"")</f>
        <v/>
      </c>
      <c r="W277" s="29" t="str">
        <f t="shared" si="67"/>
        <v/>
      </c>
      <c r="Y277" s="7" t="str">
        <f t="shared" si="68"/>
        <v/>
      </c>
      <c r="Z277" s="7" t="str">
        <f t="shared" si="69"/>
        <v/>
      </c>
      <c r="AA277" s="7">
        <f t="shared" si="70"/>
        <v>3.2850000000000002E-4</v>
      </c>
      <c r="AB277" s="7" t="str">
        <f t="shared" si="71"/>
        <v/>
      </c>
      <c r="AC277" s="7" t="str">
        <f t="shared" si="72"/>
        <v/>
      </c>
    </row>
    <row r="278" spans="1:29" x14ac:dyDescent="0.3">
      <c r="A278" s="45" t="s">
        <v>282</v>
      </c>
      <c r="B278" s="36">
        <f>[1]White!D276</f>
        <v>263</v>
      </c>
      <c r="C278" s="37">
        <f>[1]White!H276</f>
        <v>78612.479087451997</v>
      </c>
      <c r="D278" s="28" t="str">
        <f t="shared" si="60"/>
        <v/>
      </c>
      <c r="E278" s="4" t="str">
        <f>_xlfn.IFNA(VLOOKUP(A278,[1]AIAN!$A$8:$I$67,4,FALSE),"")</f>
        <v/>
      </c>
      <c r="F278" s="5" t="str">
        <f>_xlfn.IFNA(VLOOKUP(A278,[1]AIAN!$A$8:$I$67,8,FALSE),"")</f>
        <v/>
      </c>
      <c r="G278" s="29" t="str">
        <f t="shared" si="73"/>
        <v/>
      </c>
      <c r="H278" s="23" t="str">
        <f t="shared" si="61"/>
        <v/>
      </c>
      <c r="I278" s="4" t="str">
        <f>_xlfn.IFNA(VLOOKUP(A278,[1]ANHPI!$A$8:$I$145,4,FALSE),"")</f>
        <v/>
      </c>
      <c r="J278" s="5" t="str">
        <f>_xlfn.IFNA(VLOOKUP(A278,[1]ANHPI!$A$8:$I$145,8,FALSE),"")</f>
        <v/>
      </c>
      <c r="K278" s="42" t="str">
        <f t="shared" si="74"/>
        <v/>
      </c>
      <c r="L278" s="28">
        <f t="shared" si="62"/>
        <v>6.0769019454410753E-4</v>
      </c>
      <c r="M278" s="4">
        <f>_xlfn.IFNA(VLOOKUP(A278,[1]Black!$A$8:$I$211,4,FALSE),"")</f>
        <v>73</v>
      </c>
      <c r="N278" s="5">
        <f>_xlfn.IFNA(VLOOKUP(A278,[1]Black!$A$8:$I$211,8,FALSE),"")</f>
        <v>79580.164383562005</v>
      </c>
      <c r="O278" s="42">
        <f t="shared" si="63"/>
        <v>1.012309563409564</v>
      </c>
      <c r="P278" s="28" t="str">
        <f t="shared" si="64"/>
        <v/>
      </c>
      <c r="Q278" s="4" t="str">
        <f>_xlfn.IFNA(VLOOKUP(A278,'[1]H-L'!$A$8:$I$163,4,FALSE),"")</f>
        <v/>
      </c>
      <c r="R278" s="5" t="str">
        <f>_xlfn.IFNA(VLOOKUP(A278,'[1]H-L'!$A$8:$I$163,8,FALSE),"")</f>
        <v/>
      </c>
      <c r="S278" s="42" t="str">
        <f t="shared" si="65"/>
        <v/>
      </c>
      <c r="T278" s="28" t="str">
        <f t="shared" si="66"/>
        <v/>
      </c>
      <c r="U278" s="4" t="str">
        <f>_xlfn.IFNA(VLOOKUP(A278,[1]Other!$A$8:$I$86,4,FALSE),"")</f>
        <v/>
      </c>
      <c r="V278" s="5" t="str">
        <f>_xlfn.IFNA(VLOOKUP(A278,[1]Other!$A$8:$I$86,8,FALSE),"")</f>
        <v/>
      </c>
      <c r="W278" s="29" t="str">
        <f t="shared" si="67"/>
        <v/>
      </c>
      <c r="Y278" s="7" t="str">
        <f t="shared" si="68"/>
        <v/>
      </c>
      <c r="Z278" s="7" t="str">
        <f t="shared" si="69"/>
        <v/>
      </c>
      <c r="AA278" s="7">
        <f t="shared" si="70"/>
        <v>6.1519999999999999E-4</v>
      </c>
      <c r="AB278" s="7" t="str">
        <f t="shared" si="71"/>
        <v/>
      </c>
      <c r="AC278" s="7" t="str">
        <f t="shared" si="72"/>
        <v/>
      </c>
    </row>
    <row r="279" spans="1:29" x14ac:dyDescent="0.3">
      <c r="A279" s="45" t="s">
        <v>283</v>
      </c>
      <c r="B279" s="36">
        <f>[1]White!D277</f>
        <v>900</v>
      </c>
      <c r="C279" s="37">
        <f>[1]White!H277</f>
        <v>97951.077777778002</v>
      </c>
      <c r="D279" s="28" t="str">
        <f t="shared" si="60"/>
        <v/>
      </c>
      <c r="E279" s="4" t="str">
        <f>_xlfn.IFNA(VLOOKUP(A279,[1]AIAN!$A$8:$I$67,4,FALSE),"")</f>
        <v/>
      </c>
      <c r="F279" s="5" t="str">
        <f>_xlfn.IFNA(VLOOKUP(A279,[1]AIAN!$A$8:$I$67,8,FALSE),"")</f>
        <v/>
      </c>
      <c r="G279" s="29" t="str">
        <f t="shared" si="73"/>
        <v/>
      </c>
      <c r="H279" s="23" t="str">
        <f t="shared" si="61"/>
        <v/>
      </c>
      <c r="I279" s="4" t="str">
        <f>_xlfn.IFNA(VLOOKUP(A279,[1]ANHPI!$A$8:$I$145,4,FALSE),"")</f>
        <v/>
      </c>
      <c r="J279" s="5" t="str">
        <f>_xlfn.IFNA(VLOOKUP(A279,[1]ANHPI!$A$8:$I$145,8,FALSE),"")</f>
        <v/>
      </c>
      <c r="K279" s="42" t="str">
        <f t="shared" si="74"/>
        <v/>
      </c>
      <c r="L279" s="28">
        <f t="shared" si="62"/>
        <v>1.6982027354383279E-3</v>
      </c>
      <c r="M279" s="4">
        <f>_xlfn.IFNA(VLOOKUP(A279,[1]Black!$A$8:$I$211,4,FALSE),"")</f>
        <v>204</v>
      </c>
      <c r="N279" s="5">
        <f>_xlfn.IFNA(VLOOKUP(A279,[1]Black!$A$8:$I$211,8,FALSE),"")</f>
        <v>93916.607843136997</v>
      </c>
      <c r="O279" s="42">
        <f t="shared" si="63"/>
        <v>0.95881137782073189</v>
      </c>
      <c r="P279" s="28">
        <f t="shared" si="64"/>
        <v>9.0905059642587907E-4</v>
      </c>
      <c r="Q279" s="4">
        <f>_xlfn.IFNA(VLOOKUP(A279,'[1]H-L'!$A$8:$I$163,4,FALSE),"")</f>
        <v>82</v>
      </c>
      <c r="R279" s="5">
        <f>_xlfn.IFNA(VLOOKUP(A279,'[1]H-L'!$A$8:$I$163,8,FALSE),"")</f>
        <v>93850.060975610002</v>
      </c>
      <c r="S279" s="42">
        <f t="shared" si="65"/>
        <v>0.95813198899687457</v>
      </c>
      <c r="T279" s="28" t="str">
        <f t="shared" si="66"/>
        <v/>
      </c>
      <c r="U279" s="4" t="str">
        <f>_xlfn.IFNA(VLOOKUP(A279,[1]Other!$A$8:$I$86,4,FALSE),"")</f>
        <v/>
      </c>
      <c r="V279" s="5" t="str">
        <f>_xlfn.IFNA(VLOOKUP(A279,[1]Other!$A$8:$I$86,8,FALSE),"")</f>
        <v/>
      </c>
      <c r="W279" s="29" t="str">
        <f t="shared" si="67"/>
        <v/>
      </c>
      <c r="Y279" s="7" t="str">
        <f t="shared" si="68"/>
        <v/>
      </c>
      <c r="Z279" s="7" t="str">
        <f t="shared" si="69"/>
        <v/>
      </c>
      <c r="AA279" s="7">
        <f t="shared" si="70"/>
        <v>1.6283000000000001E-3</v>
      </c>
      <c r="AB279" s="7">
        <f t="shared" si="71"/>
        <v>8.7100000000000003E-4</v>
      </c>
      <c r="AC279" s="7" t="str">
        <f t="shared" si="72"/>
        <v/>
      </c>
    </row>
    <row r="280" spans="1:29" ht="27" x14ac:dyDescent="0.3">
      <c r="A280" s="45" t="s">
        <v>284</v>
      </c>
      <c r="B280" s="36">
        <f>[1]White!D278</f>
        <v>17420</v>
      </c>
      <c r="C280" s="37">
        <f>[1]White!H278</f>
        <v>100168.82715056901</v>
      </c>
      <c r="D280" s="28" t="str">
        <f t="shared" si="60"/>
        <v/>
      </c>
      <c r="E280" s="4" t="str">
        <f>_xlfn.IFNA(VLOOKUP(A280,[1]AIAN!$A$8:$I$67,4,FALSE),"")</f>
        <v/>
      </c>
      <c r="F280" s="5" t="str">
        <f>_xlfn.IFNA(VLOOKUP(A280,[1]AIAN!$A$8:$I$67,8,FALSE),"")</f>
        <v/>
      </c>
      <c r="G280" s="29" t="str">
        <f t="shared" si="73"/>
        <v/>
      </c>
      <c r="H280" s="23" t="str">
        <f t="shared" si="61"/>
        <v/>
      </c>
      <c r="I280" s="4" t="str">
        <f>_xlfn.IFNA(VLOOKUP(A280,[1]ANHPI!$A$8:$I$145,4,FALSE),"")</f>
        <v/>
      </c>
      <c r="J280" s="5" t="str">
        <f>_xlfn.IFNA(VLOOKUP(A280,[1]ANHPI!$A$8:$I$145,8,FALSE),"")</f>
        <v/>
      </c>
      <c r="K280" s="42" t="str">
        <f t="shared" si="74"/>
        <v/>
      </c>
      <c r="L280" s="28" t="str">
        <f t="shared" si="62"/>
        <v/>
      </c>
      <c r="M280" s="4" t="str">
        <f>_xlfn.IFNA(VLOOKUP(A280,[1]Black!$A$8:$I$211,4,FALSE),"")</f>
        <v/>
      </c>
      <c r="N280" s="5" t="str">
        <f>_xlfn.IFNA(VLOOKUP(A280,[1]Black!$A$8:$I$211,8,FALSE),"")</f>
        <v/>
      </c>
      <c r="O280" s="42" t="str">
        <f t="shared" si="63"/>
        <v/>
      </c>
      <c r="P280" s="28" t="str">
        <f t="shared" si="64"/>
        <v/>
      </c>
      <c r="Q280" s="4" t="str">
        <f>_xlfn.IFNA(VLOOKUP(A280,'[1]H-L'!$A$8:$I$163,4,FALSE),"")</f>
        <v/>
      </c>
      <c r="R280" s="5" t="str">
        <f>_xlfn.IFNA(VLOOKUP(A280,'[1]H-L'!$A$8:$I$163,8,FALSE),"")</f>
        <v/>
      </c>
      <c r="S280" s="42" t="str">
        <f t="shared" si="65"/>
        <v/>
      </c>
      <c r="T280" s="28" t="str">
        <f t="shared" si="66"/>
        <v/>
      </c>
      <c r="U280" s="4" t="str">
        <f>_xlfn.IFNA(VLOOKUP(A280,[1]Other!$A$8:$I$86,4,FALSE),"")</f>
        <v/>
      </c>
      <c r="V280" s="5" t="str">
        <f>_xlfn.IFNA(VLOOKUP(A280,[1]Other!$A$8:$I$86,8,FALSE),"")</f>
        <v/>
      </c>
      <c r="W280" s="29" t="str">
        <f t="shared" si="67"/>
        <v/>
      </c>
      <c r="Y280" s="7" t="str">
        <f t="shared" si="68"/>
        <v/>
      </c>
      <c r="Z280" s="7" t="str">
        <f t="shared" si="69"/>
        <v/>
      </c>
      <c r="AA280" s="7" t="str">
        <f t="shared" si="70"/>
        <v/>
      </c>
      <c r="AB280" s="7" t="str">
        <f t="shared" si="71"/>
        <v/>
      </c>
      <c r="AC280" s="7" t="str">
        <f t="shared" si="72"/>
        <v/>
      </c>
    </row>
    <row r="281" spans="1:29" ht="27" x14ac:dyDescent="0.3">
      <c r="A281" s="45" t="s">
        <v>285</v>
      </c>
      <c r="B281" s="36">
        <f>[1]White!D279</f>
        <v>11182</v>
      </c>
      <c r="C281" s="37">
        <f>[1]White!H279</f>
        <v>49173.500224194999</v>
      </c>
      <c r="D281" s="28">
        <f t="shared" si="60"/>
        <v>1.6822626432551783E-2</v>
      </c>
      <c r="E281" s="4">
        <f>_xlfn.IFNA(VLOOKUP(A281,[1]AIAN!$A$8:$I$67,4,FALSE),"")</f>
        <v>160</v>
      </c>
      <c r="F281" s="5">
        <f>_xlfn.IFNA(VLOOKUP(A281,[1]AIAN!$A$8:$I$67,8,FALSE),"")</f>
        <v>48999.756249999999</v>
      </c>
      <c r="G281" s="29">
        <f t="shared" si="73"/>
        <v>0.99646671533645448</v>
      </c>
      <c r="H281" s="23">
        <f t="shared" si="61"/>
        <v>3.4555380951609503E-2</v>
      </c>
      <c r="I281" s="4">
        <f>_xlfn.IFNA(VLOOKUP(A281,[1]ANHPI!$A$8:$I$145,4,FALSE),"")</f>
        <v>2133</v>
      </c>
      <c r="J281" s="5">
        <f>_xlfn.IFNA(VLOOKUP(A281,[1]ANHPI!$A$8:$I$145,8,FALSE),"")</f>
        <v>48408.331144465003</v>
      </c>
      <c r="K281" s="42">
        <f t="shared" si="74"/>
        <v>0.98443940178670652</v>
      </c>
      <c r="L281" s="28">
        <f t="shared" si="62"/>
        <v>4.1131469195101848E-2</v>
      </c>
      <c r="M281" s="4">
        <f>_xlfn.IFNA(VLOOKUP(A281,[1]Black!$A$8:$I$211,4,FALSE),"")</f>
        <v>4941</v>
      </c>
      <c r="N281" s="5">
        <f>_xlfn.IFNA(VLOOKUP(A281,[1]Black!$A$8:$I$211,8,FALSE),"")</f>
        <v>48249.862697447999</v>
      </c>
      <c r="O281" s="42">
        <f t="shared" si="63"/>
        <v>0.9812167626356495</v>
      </c>
      <c r="P281" s="28">
        <f t="shared" si="64"/>
        <v>7.1116580196000173E-2</v>
      </c>
      <c r="Q281" s="4">
        <f>_xlfn.IFNA(VLOOKUP(A281,'[1]H-L'!$A$8:$I$163,4,FALSE),"")</f>
        <v>6415</v>
      </c>
      <c r="R281" s="5">
        <f>_xlfn.IFNA(VLOOKUP(A281,'[1]H-L'!$A$8:$I$163,8,FALSE),"")</f>
        <v>47205.551675540002</v>
      </c>
      <c r="S281" s="42">
        <f t="shared" si="65"/>
        <v>0.95997949017900697</v>
      </c>
      <c r="T281" s="28">
        <f t="shared" si="66"/>
        <v>3.4635727691520221E-2</v>
      </c>
      <c r="U281" s="4">
        <f>_xlfn.IFNA(VLOOKUP(A281,[1]Other!$A$8:$I$86,4,FALSE),"")</f>
        <v>609</v>
      </c>
      <c r="V281" s="5">
        <f>_xlfn.IFNA(VLOOKUP(A281,[1]Other!$A$8:$I$86,8,FALSE),"")</f>
        <v>44860.353037767003</v>
      </c>
      <c r="W281" s="29">
        <f t="shared" si="67"/>
        <v>0.91228716347701067</v>
      </c>
      <c r="Y281" s="7">
        <f t="shared" si="68"/>
        <v>1.6763199999999999E-2</v>
      </c>
      <c r="Z281" s="7">
        <f t="shared" si="69"/>
        <v>3.4017699999999998E-2</v>
      </c>
      <c r="AA281" s="7">
        <f t="shared" si="70"/>
        <v>4.0358900000000003E-2</v>
      </c>
      <c r="AB281" s="7">
        <f t="shared" si="71"/>
        <v>6.8270499999999998E-2</v>
      </c>
      <c r="AC281" s="7">
        <f t="shared" si="72"/>
        <v>3.1597699999999999E-2</v>
      </c>
    </row>
    <row r="282" spans="1:29" x14ac:dyDescent="0.3">
      <c r="A282" s="45" t="s">
        <v>286</v>
      </c>
      <c r="B282" s="36">
        <f>[1]White!D280</f>
        <v>361</v>
      </c>
      <c r="C282" s="37">
        <f>[1]White!H280</f>
        <v>88361.581717452005</v>
      </c>
      <c r="D282" s="28" t="str">
        <f t="shared" si="60"/>
        <v/>
      </c>
      <c r="E282" s="4" t="str">
        <f>_xlfn.IFNA(VLOOKUP(A282,[1]AIAN!$A$8:$I$67,4,FALSE),"")</f>
        <v/>
      </c>
      <c r="F282" s="5" t="str">
        <f>_xlfn.IFNA(VLOOKUP(A282,[1]AIAN!$A$8:$I$67,8,FALSE),"")</f>
        <v/>
      </c>
      <c r="G282" s="29" t="str">
        <f t="shared" si="73"/>
        <v/>
      </c>
      <c r="H282" s="23" t="str">
        <f t="shared" si="61"/>
        <v/>
      </c>
      <c r="I282" s="4" t="str">
        <f>_xlfn.IFNA(VLOOKUP(A282,[1]ANHPI!$A$8:$I$145,4,FALSE),"")</f>
        <v/>
      </c>
      <c r="J282" s="5" t="str">
        <f>_xlfn.IFNA(VLOOKUP(A282,[1]ANHPI!$A$8:$I$145,8,FALSE),"")</f>
        <v/>
      </c>
      <c r="K282" s="42" t="str">
        <f t="shared" si="74"/>
        <v/>
      </c>
      <c r="L282" s="28">
        <f t="shared" si="62"/>
        <v>6.2433924096997348E-4</v>
      </c>
      <c r="M282" s="4">
        <f>_xlfn.IFNA(VLOOKUP(A282,[1]Black!$A$8:$I$211,4,FALSE),"")</f>
        <v>75</v>
      </c>
      <c r="N282" s="5">
        <f>_xlfn.IFNA(VLOOKUP(A282,[1]Black!$A$8:$I$211,8,FALSE),"")</f>
        <v>85209.48</v>
      </c>
      <c r="O282" s="42">
        <f t="shared" si="63"/>
        <v>0.96432723751447458</v>
      </c>
      <c r="P282" s="28">
        <f t="shared" si="64"/>
        <v>6.873309387610306E-4</v>
      </c>
      <c r="Q282" s="4">
        <f>_xlfn.IFNA(VLOOKUP(A282,'[1]H-L'!$A$8:$I$163,4,FALSE),"")</f>
        <v>62</v>
      </c>
      <c r="R282" s="5">
        <f>_xlfn.IFNA(VLOOKUP(A282,'[1]H-L'!$A$8:$I$163,8,FALSE),"")</f>
        <v>78844.516129031996</v>
      </c>
      <c r="S282" s="42">
        <f t="shared" si="65"/>
        <v>0.89229407845083508</v>
      </c>
      <c r="T282" s="28" t="str">
        <f t="shared" si="66"/>
        <v/>
      </c>
      <c r="U282" s="4" t="str">
        <f>_xlfn.IFNA(VLOOKUP(A282,[1]Other!$A$8:$I$86,4,FALSE),"")</f>
        <v/>
      </c>
      <c r="V282" s="5" t="str">
        <f>_xlfn.IFNA(VLOOKUP(A282,[1]Other!$A$8:$I$86,8,FALSE),"")</f>
        <v/>
      </c>
      <c r="W282" s="29" t="str">
        <f t="shared" si="67"/>
        <v/>
      </c>
      <c r="Y282" s="7" t="str">
        <f t="shared" si="68"/>
        <v/>
      </c>
      <c r="Z282" s="7" t="str">
        <f t="shared" si="69"/>
        <v/>
      </c>
      <c r="AA282" s="7">
        <f t="shared" si="70"/>
        <v>6.0210000000000005E-4</v>
      </c>
      <c r="AB282" s="7">
        <f t="shared" si="71"/>
        <v>6.133E-4</v>
      </c>
      <c r="AC282" s="7" t="str">
        <f t="shared" si="72"/>
        <v/>
      </c>
    </row>
    <row r="283" spans="1:29" x14ac:dyDescent="0.3">
      <c r="A283" s="45" t="s">
        <v>287</v>
      </c>
      <c r="B283" s="36">
        <f>[1]White!D281</f>
        <v>1003</v>
      </c>
      <c r="C283" s="37">
        <f>[1]White!H281</f>
        <v>100922.46959122601</v>
      </c>
      <c r="D283" s="28" t="str">
        <f t="shared" si="60"/>
        <v/>
      </c>
      <c r="E283" s="4" t="str">
        <f>_xlfn.IFNA(VLOOKUP(A283,[1]AIAN!$A$8:$I$67,4,FALSE),"")</f>
        <v/>
      </c>
      <c r="F283" s="5" t="str">
        <f>_xlfn.IFNA(VLOOKUP(A283,[1]AIAN!$A$8:$I$67,8,FALSE),"")</f>
        <v/>
      </c>
      <c r="G283" s="29" t="str">
        <f t="shared" si="73"/>
        <v/>
      </c>
      <c r="H283" s="23" t="str">
        <f t="shared" si="61"/>
        <v/>
      </c>
      <c r="I283" s="4" t="str">
        <f>_xlfn.IFNA(VLOOKUP(A283,[1]ANHPI!$A$8:$I$145,4,FALSE),"")</f>
        <v/>
      </c>
      <c r="J283" s="5" t="str">
        <f>_xlfn.IFNA(VLOOKUP(A283,[1]ANHPI!$A$8:$I$145,8,FALSE),"")</f>
        <v/>
      </c>
      <c r="K283" s="42" t="str">
        <f t="shared" si="74"/>
        <v/>
      </c>
      <c r="L283" s="28">
        <f t="shared" si="62"/>
        <v>1.2320294355140809E-3</v>
      </c>
      <c r="M283" s="4">
        <f>_xlfn.IFNA(VLOOKUP(A283,[1]Black!$A$8:$I$211,4,FALSE),"")</f>
        <v>148</v>
      </c>
      <c r="N283" s="5">
        <f>_xlfn.IFNA(VLOOKUP(A283,[1]Black!$A$8:$I$211,8,FALSE),"")</f>
        <v>97171.905405405007</v>
      </c>
      <c r="O283" s="42">
        <f t="shared" si="63"/>
        <v>0.96283717391169477</v>
      </c>
      <c r="P283" s="28">
        <f t="shared" si="64"/>
        <v>1.3857478604053035E-3</v>
      </c>
      <c r="Q283" s="4">
        <f>_xlfn.IFNA(VLOOKUP(A283,'[1]H-L'!$A$8:$I$163,4,FALSE),"")</f>
        <v>125</v>
      </c>
      <c r="R283" s="5">
        <f>_xlfn.IFNA(VLOOKUP(A283,'[1]H-L'!$A$8:$I$163,8,FALSE),"")</f>
        <v>102247.712</v>
      </c>
      <c r="S283" s="42">
        <f t="shared" si="65"/>
        <v>1.0131312919129083</v>
      </c>
      <c r="T283" s="28" t="str">
        <f t="shared" si="66"/>
        <v/>
      </c>
      <c r="U283" s="4" t="str">
        <f>_xlfn.IFNA(VLOOKUP(A283,[1]Other!$A$8:$I$86,4,FALSE),"")</f>
        <v/>
      </c>
      <c r="V283" s="5" t="str">
        <f>_xlfn.IFNA(VLOOKUP(A283,[1]Other!$A$8:$I$86,8,FALSE),"")</f>
        <v/>
      </c>
      <c r="W283" s="29" t="str">
        <f t="shared" si="67"/>
        <v/>
      </c>
      <c r="Y283" s="7" t="str">
        <f t="shared" si="68"/>
        <v/>
      </c>
      <c r="Z283" s="7" t="str">
        <f t="shared" si="69"/>
        <v/>
      </c>
      <c r="AA283" s="7">
        <f t="shared" si="70"/>
        <v>1.1862000000000001E-3</v>
      </c>
      <c r="AB283" s="7">
        <f t="shared" si="71"/>
        <v>1.4039E-3</v>
      </c>
      <c r="AC283" s="7" t="str">
        <f t="shared" si="72"/>
        <v/>
      </c>
    </row>
    <row r="284" spans="1:29" x14ac:dyDescent="0.3">
      <c r="A284" s="45" t="s">
        <v>288</v>
      </c>
      <c r="B284" s="36">
        <f>[1]White!D282</f>
        <v>27043</v>
      </c>
      <c r="C284" s="37">
        <f>[1]White!H282</f>
        <v>115827.280821158</v>
      </c>
      <c r="D284" s="28">
        <f t="shared" si="60"/>
        <v>3.227841446745873E-2</v>
      </c>
      <c r="E284" s="4">
        <f>_xlfn.IFNA(VLOOKUP(A284,[1]AIAN!$A$8:$I$67,4,FALSE),"")</f>
        <v>307</v>
      </c>
      <c r="F284" s="5">
        <f>_xlfn.IFNA(VLOOKUP(A284,[1]AIAN!$A$8:$I$67,8,FALSE),"")</f>
        <v>104024.555555556</v>
      </c>
      <c r="G284" s="29">
        <f t="shared" si="73"/>
        <v>0.89810064449474658</v>
      </c>
      <c r="H284" s="23">
        <f t="shared" si="61"/>
        <v>2.0574464982908613E-2</v>
      </c>
      <c r="I284" s="4">
        <f>_xlfn.IFNA(VLOOKUP(A284,[1]ANHPI!$A$8:$I$145,4,FALSE),"")</f>
        <v>1270</v>
      </c>
      <c r="J284" s="5">
        <f>_xlfn.IFNA(VLOOKUP(A284,[1]ANHPI!$A$8:$I$145,8,FALSE),"")</f>
        <v>118699.54724409401</v>
      </c>
      <c r="K284" s="42">
        <f t="shared" si="74"/>
        <v>1.0247978403928077</v>
      </c>
      <c r="L284" s="28">
        <f t="shared" si="62"/>
        <v>1.8596984857692275E-2</v>
      </c>
      <c r="M284" s="4">
        <f>_xlfn.IFNA(VLOOKUP(A284,[1]Black!$A$8:$I$211,4,FALSE),"")</f>
        <v>2234</v>
      </c>
      <c r="N284" s="5">
        <f>_xlfn.IFNA(VLOOKUP(A284,[1]Black!$A$8:$I$211,8,FALSE),"")</f>
        <v>114588.804746977</v>
      </c>
      <c r="O284" s="42">
        <f t="shared" si="63"/>
        <v>0.98930756152263244</v>
      </c>
      <c r="P284" s="28">
        <f t="shared" si="64"/>
        <v>3.7880803512039381E-2</v>
      </c>
      <c r="Q284" s="4">
        <f>_xlfn.IFNA(VLOOKUP(A284,'[1]H-L'!$A$8:$I$163,4,FALSE),"")</f>
        <v>3417</v>
      </c>
      <c r="R284" s="5">
        <f>_xlfn.IFNA(VLOOKUP(A284,'[1]H-L'!$A$8:$I$163,8,FALSE),"")</f>
        <v>113368.605093677</v>
      </c>
      <c r="S284" s="42">
        <f t="shared" si="65"/>
        <v>0.97877291334087957</v>
      </c>
      <c r="T284" s="28">
        <f t="shared" si="66"/>
        <v>2.8209065574702839E-2</v>
      </c>
      <c r="U284" s="4">
        <f>_xlfn.IFNA(VLOOKUP(A284,[1]Other!$A$8:$I$86,4,FALSE),"")</f>
        <v>496</v>
      </c>
      <c r="V284" s="5">
        <f>_xlfn.IFNA(VLOOKUP(A284,[1]Other!$A$8:$I$86,8,FALSE),"")</f>
        <v>106122.715725806</v>
      </c>
      <c r="W284" s="29">
        <f t="shared" si="67"/>
        <v>0.91621520399554024</v>
      </c>
      <c r="Y284" s="7">
        <f t="shared" si="68"/>
        <v>2.8989299999999999E-2</v>
      </c>
      <c r="Z284" s="7">
        <f t="shared" si="69"/>
        <v>2.1084700000000001E-2</v>
      </c>
      <c r="AA284" s="7">
        <f t="shared" si="70"/>
        <v>1.8398100000000001E-2</v>
      </c>
      <c r="AB284" s="7">
        <f t="shared" si="71"/>
        <v>3.7076699999999997E-2</v>
      </c>
      <c r="AC284" s="7">
        <f t="shared" si="72"/>
        <v>2.58456E-2</v>
      </c>
    </row>
    <row r="285" spans="1:29" ht="27" x14ac:dyDescent="0.3">
      <c r="A285" s="45" t="s">
        <v>289</v>
      </c>
      <c r="B285" s="36">
        <f>[1]White!D283</f>
        <v>928</v>
      </c>
      <c r="C285" s="37">
        <f>[1]White!H283</f>
        <v>97024.020474138</v>
      </c>
      <c r="D285" s="28" t="str">
        <f t="shared" si="60"/>
        <v/>
      </c>
      <c r="E285" s="4" t="str">
        <f>_xlfn.IFNA(VLOOKUP(A285,[1]AIAN!$A$8:$I$67,4,FALSE),"")</f>
        <v/>
      </c>
      <c r="F285" s="5" t="str">
        <f>_xlfn.IFNA(VLOOKUP(A285,[1]AIAN!$A$8:$I$67,8,FALSE),"")</f>
        <v/>
      </c>
      <c r="G285" s="29" t="str">
        <f t="shared" si="73"/>
        <v/>
      </c>
      <c r="H285" s="23" t="str">
        <f t="shared" si="61"/>
        <v/>
      </c>
      <c r="I285" s="4" t="str">
        <f>_xlfn.IFNA(VLOOKUP(A285,[1]ANHPI!$A$8:$I$145,4,FALSE),"")</f>
        <v/>
      </c>
      <c r="J285" s="5" t="str">
        <f>_xlfn.IFNA(VLOOKUP(A285,[1]ANHPI!$A$8:$I$145,8,FALSE),"")</f>
        <v/>
      </c>
      <c r="K285" s="42" t="str">
        <f t="shared" si="74"/>
        <v/>
      </c>
      <c r="L285" s="28" t="str">
        <f t="shared" si="62"/>
        <v/>
      </c>
      <c r="M285" s="4" t="str">
        <f>_xlfn.IFNA(VLOOKUP(A285,[1]Black!$A$8:$I$211,4,FALSE),"")</f>
        <v/>
      </c>
      <c r="N285" s="5" t="str">
        <f>_xlfn.IFNA(VLOOKUP(A285,[1]Black!$A$8:$I$211,8,FALSE),"")</f>
        <v/>
      </c>
      <c r="O285" s="42" t="str">
        <f t="shared" si="63"/>
        <v/>
      </c>
      <c r="P285" s="28" t="str">
        <f t="shared" si="64"/>
        <v/>
      </c>
      <c r="Q285" s="4" t="str">
        <f>_xlfn.IFNA(VLOOKUP(A285,'[1]H-L'!$A$8:$I$163,4,FALSE),"")</f>
        <v/>
      </c>
      <c r="R285" s="5" t="str">
        <f>_xlfn.IFNA(VLOOKUP(A285,'[1]H-L'!$A$8:$I$163,8,FALSE),"")</f>
        <v/>
      </c>
      <c r="S285" s="42" t="str">
        <f t="shared" si="65"/>
        <v/>
      </c>
      <c r="T285" s="28" t="str">
        <f t="shared" si="66"/>
        <v/>
      </c>
      <c r="U285" s="4" t="str">
        <f>_xlfn.IFNA(VLOOKUP(A285,[1]Other!$A$8:$I$86,4,FALSE),"")</f>
        <v/>
      </c>
      <c r="V285" s="5" t="str">
        <f>_xlfn.IFNA(VLOOKUP(A285,[1]Other!$A$8:$I$86,8,FALSE),"")</f>
        <v/>
      </c>
      <c r="W285" s="29" t="str">
        <f t="shared" si="67"/>
        <v/>
      </c>
      <c r="Y285" s="7" t="str">
        <f t="shared" si="68"/>
        <v/>
      </c>
      <c r="Z285" s="7" t="str">
        <f t="shared" si="69"/>
        <v/>
      </c>
      <c r="AA285" s="7" t="str">
        <f t="shared" si="70"/>
        <v/>
      </c>
      <c r="AB285" s="7" t="str">
        <f t="shared" si="71"/>
        <v/>
      </c>
      <c r="AC285" s="7" t="str">
        <f t="shared" si="72"/>
        <v/>
      </c>
    </row>
    <row r="286" spans="1:29" x14ac:dyDescent="0.3">
      <c r="A286" s="45" t="s">
        <v>290</v>
      </c>
      <c r="B286" s="36">
        <f>[1]White!D284</f>
        <v>3225</v>
      </c>
      <c r="C286" s="37">
        <f>[1]White!H284</f>
        <v>125742.922170543</v>
      </c>
      <c r="D286" s="28" t="str">
        <f t="shared" si="60"/>
        <v/>
      </c>
      <c r="E286" s="4" t="str">
        <f>_xlfn.IFNA(VLOOKUP(A286,[1]AIAN!$A$8:$I$67,4,FALSE),"")</f>
        <v/>
      </c>
      <c r="F286" s="5" t="str">
        <f>_xlfn.IFNA(VLOOKUP(A286,[1]AIAN!$A$8:$I$67,8,FALSE),"")</f>
        <v/>
      </c>
      <c r="G286" s="29" t="str">
        <f t="shared" si="73"/>
        <v/>
      </c>
      <c r="H286" s="23">
        <f t="shared" si="61"/>
        <v>1.458032951544705E-3</v>
      </c>
      <c r="I286" s="4">
        <f>_xlfn.IFNA(VLOOKUP(A286,[1]ANHPI!$A$8:$I$145,4,FALSE),"")</f>
        <v>90</v>
      </c>
      <c r="J286" s="5">
        <f>_xlfn.IFNA(VLOOKUP(A286,[1]ANHPI!$A$8:$I$145,8,FALSE),"")</f>
        <v>124326.144444444</v>
      </c>
      <c r="K286" s="42">
        <f t="shared" si="74"/>
        <v>0.9887327437469805</v>
      </c>
      <c r="L286" s="28">
        <f t="shared" si="62"/>
        <v>1.6232820265219309E-3</v>
      </c>
      <c r="M286" s="4">
        <f>_xlfn.IFNA(VLOOKUP(A286,[1]Black!$A$8:$I$211,4,FALSE),"")</f>
        <v>195</v>
      </c>
      <c r="N286" s="5">
        <f>_xlfn.IFNA(VLOOKUP(A286,[1]Black!$A$8:$I$211,8,FALSE),"")</f>
        <v>130268.364102564</v>
      </c>
      <c r="O286" s="42">
        <f t="shared" si="63"/>
        <v>1.0359896354713565</v>
      </c>
      <c r="P286" s="28">
        <f t="shared" si="64"/>
        <v>3.259278967673274E-3</v>
      </c>
      <c r="Q286" s="4">
        <f>_xlfn.IFNA(VLOOKUP(A286,'[1]H-L'!$A$8:$I$163,4,FALSE),"")</f>
        <v>294</v>
      </c>
      <c r="R286" s="5">
        <f>_xlfn.IFNA(VLOOKUP(A286,'[1]H-L'!$A$8:$I$163,8,FALSE),"")</f>
        <v>126286.700680272</v>
      </c>
      <c r="S286" s="42">
        <f t="shared" si="65"/>
        <v>1.0043245257891453</v>
      </c>
      <c r="T286" s="28" t="str">
        <f t="shared" si="66"/>
        <v/>
      </c>
      <c r="U286" s="4" t="str">
        <f>_xlfn.IFNA(VLOOKUP(A286,[1]Other!$A$8:$I$86,4,FALSE),"")</f>
        <v/>
      </c>
      <c r="V286" s="5" t="str">
        <f>_xlfn.IFNA(VLOOKUP(A286,[1]Other!$A$8:$I$86,8,FALSE),"")</f>
        <v/>
      </c>
      <c r="W286" s="29" t="str">
        <f t="shared" si="67"/>
        <v/>
      </c>
      <c r="Y286" s="7" t="str">
        <f t="shared" si="68"/>
        <v/>
      </c>
      <c r="Z286" s="7">
        <f t="shared" si="69"/>
        <v>1.4415999999999999E-3</v>
      </c>
      <c r="AA286" s="7">
        <f t="shared" si="70"/>
        <v>1.6816999999999999E-3</v>
      </c>
      <c r="AB286" s="7">
        <f t="shared" si="71"/>
        <v>3.2734000000000001E-3</v>
      </c>
      <c r="AC286" s="7" t="str">
        <f t="shared" si="72"/>
        <v/>
      </c>
    </row>
    <row r="287" spans="1:29" ht="27" x14ac:dyDescent="0.3">
      <c r="A287" s="45" t="s">
        <v>291</v>
      </c>
      <c r="B287" s="36">
        <f>[1]White!D285</f>
        <v>160</v>
      </c>
      <c r="C287" s="37">
        <f>[1]White!H285</f>
        <v>208530.76874999999</v>
      </c>
      <c r="D287" s="28" t="str">
        <f t="shared" si="60"/>
        <v/>
      </c>
      <c r="E287" s="4" t="str">
        <f>_xlfn.IFNA(VLOOKUP(A287,[1]AIAN!$A$8:$I$67,4,FALSE),"")</f>
        <v/>
      </c>
      <c r="F287" s="5" t="str">
        <f>_xlfn.IFNA(VLOOKUP(A287,[1]AIAN!$A$8:$I$67,8,FALSE),"")</f>
        <v/>
      </c>
      <c r="G287" s="29" t="str">
        <f t="shared" si="73"/>
        <v/>
      </c>
      <c r="H287" s="23" t="str">
        <f t="shared" si="61"/>
        <v/>
      </c>
      <c r="I287" s="4" t="str">
        <f>_xlfn.IFNA(VLOOKUP(A287,[1]ANHPI!$A$8:$I$145,4,FALSE),"")</f>
        <v/>
      </c>
      <c r="J287" s="5" t="str">
        <f>_xlfn.IFNA(VLOOKUP(A287,[1]ANHPI!$A$8:$I$145,8,FALSE),"")</f>
        <v/>
      </c>
      <c r="K287" s="42" t="str">
        <f t="shared" si="74"/>
        <v/>
      </c>
      <c r="L287" s="28" t="str">
        <f t="shared" si="62"/>
        <v/>
      </c>
      <c r="M287" s="4" t="str">
        <f>_xlfn.IFNA(VLOOKUP(A287,[1]Black!$A$8:$I$211,4,FALSE),"")</f>
        <v/>
      </c>
      <c r="N287" s="5" t="str">
        <f>_xlfn.IFNA(VLOOKUP(A287,[1]Black!$A$8:$I$211,8,FALSE),"")</f>
        <v/>
      </c>
      <c r="O287" s="42" t="str">
        <f t="shared" si="63"/>
        <v/>
      </c>
      <c r="P287" s="28" t="str">
        <f t="shared" si="64"/>
        <v/>
      </c>
      <c r="Q287" s="4" t="str">
        <f>_xlfn.IFNA(VLOOKUP(A287,'[1]H-L'!$A$8:$I$163,4,FALSE),"")</f>
        <v/>
      </c>
      <c r="R287" s="5" t="str">
        <f>_xlfn.IFNA(VLOOKUP(A287,'[1]H-L'!$A$8:$I$163,8,FALSE),"")</f>
        <v/>
      </c>
      <c r="S287" s="42" t="str">
        <f t="shared" si="65"/>
        <v/>
      </c>
      <c r="T287" s="28" t="str">
        <f t="shared" si="66"/>
        <v/>
      </c>
      <c r="U287" s="4" t="str">
        <f>_xlfn.IFNA(VLOOKUP(A287,[1]Other!$A$8:$I$86,4,FALSE),"")</f>
        <v/>
      </c>
      <c r="V287" s="5" t="str">
        <f>_xlfn.IFNA(VLOOKUP(A287,[1]Other!$A$8:$I$86,8,FALSE),"")</f>
        <v/>
      </c>
      <c r="W287" s="29" t="str">
        <f t="shared" si="67"/>
        <v/>
      </c>
      <c r="Y287" s="7" t="str">
        <f t="shared" si="68"/>
        <v/>
      </c>
      <c r="Z287" s="7" t="str">
        <f t="shared" si="69"/>
        <v/>
      </c>
      <c r="AA287" s="7" t="str">
        <f t="shared" si="70"/>
        <v/>
      </c>
      <c r="AB287" s="7" t="str">
        <f t="shared" si="71"/>
        <v/>
      </c>
      <c r="AC287" s="7" t="str">
        <f t="shared" si="72"/>
        <v/>
      </c>
    </row>
    <row r="288" spans="1:29" ht="27" x14ac:dyDescent="0.3">
      <c r="A288" s="45" t="s">
        <v>292</v>
      </c>
      <c r="B288" s="36">
        <f>[1]White!D286</f>
        <v>273</v>
      </c>
      <c r="C288" s="37">
        <f>[1]White!H286</f>
        <v>97351.919413918993</v>
      </c>
      <c r="D288" s="28" t="str">
        <f t="shared" si="60"/>
        <v/>
      </c>
      <c r="E288" s="4" t="str">
        <f>_xlfn.IFNA(VLOOKUP(A288,[1]AIAN!$A$8:$I$67,4,FALSE),"")</f>
        <v/>
      </c>
      <c r="F288" s="5" t="str">
        <f>_xlfn.IFNA(VLOOKUP(A288,[1]AIAN!$A$8:$I$67,8,FALSE),"")</f>
        <v/>
      </c>
      <c r="G288" s="29" t="str">
        <f t="shared" si="73"/>
        <v/>
      </c>
      <c r="H288" s="23" t="str">
        <f t="shared" si="61"/>
        <v/>
      </c>
      <c r="I288" s="4" t="str">
        <f>_xlfn.IFNA(VLOOKUP(A288,[1]ANHPI!$A$8:$I$145,4,FALSE),"")</f>
        <v/>
      </c>
      <c r="J288" s="5" t="str">
        <f>_xlfn.IFNA(VLOOKUP(A288,[1]ANHPI!$A$8:$I$145,8,FALSE),"")</f>
        <v/>
      </c>
      <c r="K288" s="42" t="str">
        <f t="shared" si="74"/>
        <v/>
      </c>
      <c r="L288" s="28">
        <f t="shared" si="62"/>
        <v>5.5774305526650966E-4</v>
      </c>
      <c r="M288" s="4">
        <f>_xlfn.IFNA(VLOOKUP(A288,[1]Black!$A$8:$I$211,4,FALSE),"")</f>
        <v>67</v>
      </c>
      <c r="N288" s="5">
        <f>_xlfn.IFNA(VLOOKUP(A288,[1]Black!$A$8:$I$211,8,FALSE),"")</f>
        <v>99886.746268657007</v>
      </c>
      <c r="O288" s="42">
        <f t="shared" si="63"/>
        <v>1.0260377696710887</v>
      </c>
      <c r="P288" s="28">
        <f t="shared" si="64"/>
        <v>2.0398208505166067E-3</v>
      </c>
      <c r="Q288" s="4">
        <f>_xlfn.IFNA(VLOOKUP(A288,'[1]H-L'!$A$8:$I$163,4,FALSE),"")</f>
        <v>184</v>
      </c>
      <c r="R288" s="5">
        <f>_xlfn.IFNA(VLOOKUP(A288,'[1]H-L'!$A$8:$I$163,8,FALSE),"")</f>
        <v>94152.076086956993</v>
      </c>
      <c r="S288" s="42">
        <f t="shared" si="65"/>
        <v>0.96713117372286239</v>
      </c>
      <c r="T288" s="28" t="str">
        <f t="shared" si="66"/>
        <v/>
      </c>
      <c r="U288" s="4" t="str">
        <f>_xlfn.IFNA(VLOOKUP(A288,[1]Other!$A$8:$I$86,4,FALSE),"")</f>
        <v/>
      </c>
      <c r="V288" s="5" t="str">
        <f>_xlfn.IFNA(VLOOKUP(A288,[1]Other!$A$8:$I$86,8,FALSE),"")</f>
        <v/>
      </c>
      <c r="W288" s="29" t="str">
        <f t="shared" si="67"/>
        <v/>
      </c>
      <c r="Y288" s="7" t="str">
        <f t="shared" si="68"/>
        <v/>
      </c>
      <c r="Z288" s="7" t="str">
        <f t="shared" si="69"/>
        <v/>
      </c>
      <c r="AA288" s="7">
        <f t="shared" si="70"/>
        <v>5.7229999999999998E-4</v>
      </c>
      <c r="AB288" s="7">
        <f t="shared" si="71"/>
        <v>1.9727999999999998E-3</v>
      </c>
      <c r="AC288" s="7" t="str">
        <f t="shared" si="72"/>
        <v/>
      </c>
    </row>
    <row r="289" spans="1:29" ht="27" x14ac:dyDescent="0.3">
      <c r="A289" s="45" t="s">
        <v>293</v>
      </c>
      <c r="B289" s="36">
        <f>[1]White!D287</f>
        <v>129</v>
      </c>
      <c r="C289" s="37">
        <f>[1]White!H287</f>
        <v>94883.403100775002</v>
      </c>
      <c r="D289" s="28" t="str">
        <f t="shared" si="60"/>
        <v/>
      </c>
      <c r="E289" s="4" t="str">
        <f>_xlfn.IFNA(VLOOKUP(A289,[1]AIAN!$A$8:$I$67,4,FALSE),"")</f>
        <v/>
      </c>
      <c r="F289" s="5" t="str">
        <f>_xlfn.IFNA(VLOOKUP(A289,[1]AIAN!$A$8:$I$67,8,FALSE),"")</f>
        <v/>
      </c>
      <c r="G289" s="29" t="str">
        <f t="shared" si="73"/>
        <v/>
      </c>
      <c r="H289" s="23" t="str">
        <f t="shared" si="61"/>
        <v/>
      </c>
      <c r="I289" s="4" t="str">
        <f>_xlfn.IFNA(VLOOKUP(A289,[1]ANHPI!$A$8:$I$145,4,FALSE),"")</f>
        <v/>
      </c>
      <c r="J289" s="5" t="str">
        <f>_xlfn.IFNA(VLOOKUP(A289,[1]ANHPI!$A$8:$I$145,8,FALSE),"")</f>
        <v/>
      </c>
      <c r="K289" s="42" t="str">
        <f t="shared" si="74"/>
        <v/>
      </c>
      <c r="L289" s="28">
        <f t="shared" si="62"/>
        <v>7.6585613558983405E-4</v>
      </c>
      <c r="M289" s="4">
        <f>_xlfn.IFNA(VLOOKUP(A289,[1]Black!$A$8:$I$211,4,FALSE),"")</f>
        <v>92</v>
      </c>
      <c r="N289" s="5">
        <f>_xlfn.IFNA(VLOOKUP(A289,[1]Black!$A$8:$I$211,8,FALSE),"")</f>
        <v>91206.586956522005</v>
      </c>
      <c r="O289" s="42">
        <f t="shared" si="63"/>
        <v>0.96124911181412964</v>
      </c>
      <c r="P289" s="28">
        <f t="shared" si="64"/>
        <v>9.4230854507560639E-4</v>
      </c>
      <c r="Q289" s="4">
        <f>_xlfn.IFNA(VLOOKUP(A289,'[1]H-L'!$A$8:$I$163,4,FALSE),"")</f>
        <v>85</v>
      </c>
      <c r="R289" s="5">
        <f>_xlfn.IFNA(VLOOKUP(A289,'[1]H-L'!$A$8:$I$163,8,FALSE),"")</f>
        <v>87486.341176471004</v>
      </c>
      <c r="S289" s="42">
        <f t="shared" si="65"/>
        <v>0.92204050779620927</v>
      </c>
      <c r="T289" s="28" t="str">
        <f t="shared" si="66"/>
        <v/>
      </c>
      <c r="U289" s="4" t="str">
        <f>_xlfn.IFNA(VLOOKUP(A289,[1]Other!$A$8:$I$86,4,FALSE),"")</f>
        <v/>
      </c>
      <c r="V289" s="5" t="str">
        <f>_xlfn.IFNA(VLOOKUP(A289,[1]Other!$A$8:$I$86,8,FALSE),"")</f>
        <v/>
      </c>
      <c r="W289" s="29" t="str">
        <f t="shared" si="67"/>
        <v/>
      </c>
      <c r="Y289" s="7" t="str">
        <f t="shared" si="68"/>
        <v/>
      </c>
      <c r="Z289" s="7" t="str">
        <f t="shared" si="69"/>
        <v/>
      </c>
      <c r="AA289" s="7">
        <f t="shared" si="70"/>
        <v>7.3620000000000001E-4</v>
      </c>
      <c r="AB289" s="7">
        <f t="shared" si="71"/>
        <v>8.6879999999999998E-4</v>
      </c>
      <c r="AC289" s="7" t="str">
        <f t="shared" si="72"/>
        <v/>
      </c>
    </row>
    <row r="290" spans="1:29" ht="27" x14ac:dyDescent="0.3">
      <c r="A290" s="45" t="s">
        <v>294</v>
      </c>
      <c r="B290" s="36">
        <f>[1]White!D288</f>
        <v>1785</v>
      </c>
      <c r="C290" s="37">
        <f>[1]White!H288</f>
        <v>65173.549129701998</v>
      </c>
      <c r="D290" s="28" t="str">
        <f t="shared" si="60"/>
        <v/>
      </c>
      <c r="E290" s="4" t="str">
        <f>_xlfn.IFNA(VLOOKUP(A290,[1]AIAN!$A$8:$I$67,4,FALSE),"")</f>
        <v/>
      </c>
      <c r="F290" s="5" t="str">
        <f>_xlfn.IFNA(VLOOKUP(A290,[1]AIAN!$A$8:$I$67,8,FALSE),"")</f>
        <v/>
      </c>
      <c r="G290" s="29" t="str">
        <f t="shared" si="73"/>
        <v/>
      </c>
      <c r="H290" s="23">
        <f t="shared" si="61"/>
        <v>2.1222479628039592E-3</v>
      </c>
      <c r="I290" s="4">
        <f>_xlfn.IFNA(VLOOKUP(A290,[1]ANHPI!$A$8:$I$145,4,FALSE),"")</f>
        <v>131</v>
      </c>
      <c r="J290" s="5">
        <f>_xlfn.IFNA(VLOOKUP(A290,[1]ANHPI!$A$8:$I$145,8,FALSE),"")</f>
        <v>63257.251908396996</v>
      </c>
      <c r="K290" s="42">
        <f t="shared" si="74"/>
        <v>0.97059700987755981</v>
      </c>
      <c r="L290" s="28">
        <f t="shared" si="62"/>
        <v>3.0384509727205376E-3</v>
      </c>
      <c r="M290" s="4">
        <f>_xlfn.IFNA(VLOOKUP(A290,[1]Black!$A$8:$I$211,4,FALSE),"")</f>
        <v>365</v>
      </c>
      <c r="N290" s="5">
        <f>_xlfn.IFNA(VLOOKUP(A290,[1]Black!$A$8:$I$211,8,FALSE),"")</f>
        <v>63848.074380165002</v>
      </c>
      <c r="O290" s="42">
        <f t="shared" si="63"/>
        <v>0.97966238194425825</v>
      </c>
      <c r="P290" s="28">
        <f t="shared" si="64"/>
        <v>3.7248902487694558E-3</v>
      </c>
      <c r="Q290" s="4">
        <f>_xlfn.IFNA(VLOOKUP(A290,'[1]H-L'!$A$8:$I$163,4,FALSE),"")</f>
        <v>336</v>
      </c>
      <c r="R290" s="5">
        <f>_xlfn.IFNA(VLOOKUP(A290,'[1]H-L'!$A$8:$I$163,8,FALSE),"")</f>
        <v>62587.770833333001</v>
      </c>
      <c r="S290" s="42">
        <f t="shared" si="65"/>
        <v>0.9603247278858017</v>
      </c>
      <c r="T290" s="28" t="str">
        <f t="shared" si="66"/>
        <v/>
      </c>
      <c r="U290" s="4" t="str">
        <f>_xlfn.IFNA(VLOOKUP(A290,[1]Other!$A$8:$I$86,4,FALSE),"")</f>
        <v/>
      </c>
      <c r="V290" s="5" t="str">
        <f>_xlfn.IFNA(VLOOKUP(A290,[1]Other!$A$8:$I$86,8,FALSE),"")</f>
        <v/>
      </c>
      <c r="W290" s="29" t="str">
        <f t="shared" si="67"/>
        <v/>
      </c>
      <c r="Y290" s="7" t="str">
        <f t="shared" si="68"/>
        <v/>
      </c>
      <c r="Z290" s="7">
        <f t="shared" si="69"/>
        <v>2.0598000000000001E-3</v>
      </c>
      <c r="AA290" s="7">
        <f t="shared" si="70"/>
        <v>2.9767000000000001E-3</v>
      </c>
      <c r="AB290" s="7">
        <f t="shared" si="71"/>
        <v>3.5771000000000002E-3</v>
      </c>
      <c r="AC290" s="7" t="str">
        <f t="shared" si="72"/>
        <v/>
      </c>
    </row>
    <row r="291" spans="1:29" x14ac:dyDescent="0.3">
      <c r="A291" s="45" t="s">
        <v>295</v>
      </c>
      <c r="B291" s="36">
        <f>[1]White!D289</f>
        <v>419</v>
      </c>
      <c r="C291" s="37">
        <f>[1]White!H289</f>
        <v>48526.019093078998</v>
      </c>
      <c r="D291" s="28" t="str">
        <f t="shared" si="60"/>
        <v/>
      </c>
      <c r="E291" s="4" t="str">
        <f>_xlfn.IFNA(VLOOKUP(A291,[1]AIAN!$A$8:$I$67,4,FALSE),"")</f>
        <v/>
      </c>
      <c r="F291" s="5" t="str">
        <f>_xlfn.IFNA(VLOOKUP(A291,[1]AIAN!$A$8:$I$67,8,FALSE),"")</f>
        <v/>
      </c>
      <c r="G291" s="29" t="str">
        <f t="shared" si="73"/>
        <v/>
      </c>
      <c r="H291" s="23" t="str">
        <f t="shared" si="61"/>
        <v/>
      </c>
      <c r="I291" s="4" t="str">
        <f>_xlfn.IFNA(VLOOKUP(A291,[1]ANHPI!$A$8:$I$145,4,FALSE),"")</f>
        <v/>
      </c>
      <c r="J291" s="5" t="str">
        <f>_xlfn.IFNA(VLOOKUP(A291,[1]ANHPI!$A$8:$I$145,8,FALSE),"")</f>
        <v/>
      </c>
      <c r="K291" s="42" t="str">
        <f t="shared" si="74"/>
        <v/>
      </c>
      <c r="L291" s="28">
        <f t="shared" si="62"/>
        <v>1.4068444229856736E-3</v>
      </c>
      <c r="M291" s="4">
        <f>_xlfn.IFNA(VLOOKUP(A291,[1]Black!$A$8:$I$211,4,FALSE),"")</f>
        <v>169</v>
      </c>
      <c r="N291" s="5">
        <f>_xlfn.IFNA(VLOOKUP(A291,[1]Black!$A$8:$I$211,8,FALSE),"")</f>
        <v>47006</v>
      </c>
      <c r="O291" s="42">
        <f t="shared" si="63"/>
        <v>0.96867620461172776</v>
      </c>
      <c r="P291" s="28">
        <f t="shared" si="64"/>
        <v>1.6185535009533944E-3</v>
      </c>
      <c r="Q291" s="4">
        <f>_xlfn.IFNA(VLOOKUP(A291,'[1]H-L'!$A$8:$I$163,4,FALSE),"")</f>
        <v>146</v>
      </c>
      <c r="R291" s="5">
        <f>_xlfn.IFNA(VLOOKUP(A291,'[1]H-L'!$A$8:$I$163,8,FALSE),"")</f>
        <v>48507.335616438002</v>
      </c>
      <c r="S291" s="42">
        <f t="shared" si="65"/>
        <v>0.99961498023142681</v>
      </c>
      <c r="T291" s="28" t="str">
        <f t="shared" si="66"/>
        <v/>
      </c>
      <c r="U291" s="4" t="str">
        <f>_xlfn.IFNA(VLOOKUP(A291,[1]Other!$A$8:$I$86,4,FALSE),"")</f>
        <v/>
      </c>
      <c r="V291" s="5" t="str">
        <f>_xlfn.IFNA(VLOOKUP(A291,[1]Other!$A$8:$I$86,8,FALSE),"")</f>
        <v/>
      </c>
      <c r="W291" s="29" t="str">
        <f t="shared" si="67"/>
        <v/>
      </c>
      <c r="Y291" s="7" t="str">
        <f t="shared" si="68"/>
        <v/>
      </c>
      <c r="Z291" s="7" t="str">
        <f t="shared" si="69"/>
        <v/>
      </c>
      <c r="AA291" s="7">
        <f t="shared" si="70"/>
        <v>1.3627999999999999E-3</v>
      </c>
      <c r="AB291" s="7">
        <f t="shared" si="71"/>
        <v>1.6179E-3</v>
      </c>
      <c r="AC291" s="7" t="str">
        <f t="shared" si="72"/>
        <v/>
      </c>
    </row>
    <row r="292" spans="1:29" ht="27" x14ac:dyDescent="0.3">
      <c r="A292" s="45" t="s">
        <v>296</v>
      </c>
      <c r="B292" s="36">
        <f>[1]White!D290</f>
        <v>476</v>
      </c>
      <c r="C292" s="37">
        <f>[1]White!H290</f>
        <v>128041.710084034</v>
      </c>
      <c r="D292" s="28" t="str">
        <f t="shared" si="60"/>
        <v/>
      </c>
      <c r="E292" s="4" t="str">
        <f>_xlfn.IFNA(VLOOKUP(A292,[1]AIAN!$A$8:$I$67,4,FALSE),"")</f>
        <v/>
      </c>
      <c r="F292" s="5" t="str">
        <f>_xlfn.IFNA(VLOOKUP(A292,[1]AIAN!$A$8:$I$67,8,FALSE),"")</f>
        <v/>
      </c>
      <c r="G292" s="29" t="str">
        <f t="shared" si="73"/>
        <v/>
      </c>
      <c r="H292" s="23" t="str">
        <f t="shared" si="61"/>
        <v/>
      </c>
      <c r="I292" s="4" t="str">
        <f>_xlfn.IFNA(VLOOKUP(A292,[1]ANHPI!$A$8:$I$145,4,FALSE),"")</f>
        <v/>
      </c>
      <c r="J292" s="5" t="str">
        <f>_xlfn.IFNA(VLOOKUP(A292,[1]ANHPI!$A$8:$I$145,8,FALSE),"")</f>
        <v/>
      </c>
      <c r="K292" s="42" t="str">
        <f t="shared" si="74"/>
        <v/>
      </c>
      <c r="L292" s="28" t="str">
        <f t="shared" si="62"/>
        <v/>
      </c>
      <c r="M292" s="4" t="str">
        <f>_xlfn.IFNA(VLOOKUP(A292,[1]Black!$A$8:$I$211,4,FALSE),"")</f>
        <v/>
      </c>
      <c r="N292" s="5" t="str">
        <f>_xlfn.IFNA(VLOOKUP(A292,[1]Black!$A$8:$I$211,8,FALSE),"")</f>
        <v/>
      </c>
      <c r="O292" s="42" t="str">
        <f t="shared" si="63"/>
        <v/>
      </c>
      <c r="P292" s="28" t="str">
        <f t="shared" si="64"/>
        <v/>
      </c>
      <c r="Q292" s="4" t="str">
        <f>_xlfn.IFNA(VLOOKUP(A292,'[1]H-L'!$A$8:$I$163,4,FALSE),"")</f>
        <v/>
      </c>
      <c r="R292" s="5" t="str">
        <f>_xlfn.IFNA(VLOOKUP(A292,'[1]H-L'!$A$8:$I$163,8,FALSE),"")</f>
        <v/>
      </c>
      <c r="S292" s="42" t="str">
        <f t="shared" si="65"/>
        <v/>
      </c>
      <c r="T292" s="28" t="str">
        <f t="shared" si="66"/>
        <v/>
      </c>
      <c r="U292" s="4" t="str">
        <f>_xlfn.IFNA(VLOOKUP(A292,[1]Other!$A$8:$I$86,4,FALSE),"")</f>
        <v/>
      </c>
      <c r="V292" s="5" t="str">
        <f>_xlfn.IFNA(VLOOKUP(A292,[1]Other!$A$8:$I$86,8,FALSE),"")</f>
        <v/>
      </c>
      <c r="W292" s="29" t="str">
        <f t="shared" si="67"/>
        <v/>
      </c>
      <c r="Y292" s="7" t="str">
        <f t="shared" si="68"/>
        <v/>
      </c>
      <c r="Z292" s="7" t="str">
        <f t="shared" si="69"/>
        <v/>
      </c>
      <c r="AA292" s="7" t="str">
        <f t="shared" si="70"/>
        <v/>
      </c>
      <c r="AB292" s="7" t="str">
        <f t="shared" si="71"/>
        <v/>
      </c>
      <c r="AC292" s="7" t="str">
        <f t="shared" si="72"/>
        <v/>
      </c>
    </row>
    <row r="293" spans="1:29" x14ac:dyDescent="0.3">
      <c r="A293" s="45" t="s">
        <v>297</v>
      </c>
      <c r="B293" s="36">
        <f>[1]White!D291</f>
        <v>305</v>
      </c>
      <c r="C293" s="37">
        <f>[1]White!H291</f>
        <v>93871.226229508</v>
      </c>
      <c r="D293" s="28" t="str">
        <f t="shared" si="60"/>
        <v/>
      </c>
      <c r="E293" s="4" t="str">
        <f>_xlfn.IFNA(VLOOKUP(A293,[1]AIAN!$A$8:$I$67,4,FALSE),"")</f>
        <v/>
      </c>
      <c r="F293" s="5" t="str">
        <f>_xlfn.IFNA(VLOOKUP(A293,[1]AIAN!$A$8:$I$67,8,FALSE),"")</f>
        <v/>
      </c>
      <c r="G293" s="29" t="str">
        <f t="shared" si="73"/>
        <v/>
      </c>
      <c r="H293" s="23" t="str">
        <f t="shared" si="61"/>
        <v/>
      </c>
      <c r="I293" s="4" t="str">
        <f>_xlfn.IFNA(VLOOKUP(A293,[1]ANHPI!$A$8:$I$145,4,FALSE),"")</f>
        <v/>
      </c>
      <c r="J293" s="5" t="str">
        <f>_xlfn.IFNA(VLOOKUP(A293,[1]ANHPI!$A$8:$I$145,8,FALSE),"")</f>
        <v/>
      </c>
      <c r="K293" s="42" t="str">
        <f t="shared" si="74"/>
        <v/>
      </c>
      <c r="L293" s="28">
        <f t="shared" si="62"/>
        <v>4.4119973028544792E-4</v>
      </c>
      <c r="M293" s="4">
        <f>_xlfn.IFNA(VLOOKUP(A293,[1]Black!$A$8:$I$211,4,FALSE),"")</f>
        <v>53</v>
      </c>
      <c r="N293" s="5">
        <f>_xlfn.IFNA(VLOOKUP(A293,[1]Black!$A$8:$I$211,8,FALSE),"")</f>
        <v>88931.075471698001</v>
      </c>
      <c r="O293" s="42">
        <f t="shared" si="63"/>
        <v>0.94737310935161634</v>
      </c>
      <c r="P293" s="28">
        <f t="shared" si="64"/>
        <v>8.314487162431821E-4</v>
      </c>
      <c r="Q293" s="4">
        <f>_xlfn.IFNA(VLOOKUP(A293,'[1]H-L'!$A$8:$I$163,4,FALSE),"")</f>
        <v>75</v>
      </c>
      <c r="R293" s="5">
        <f>_xlfn.IFNA(VLOOKUP(A293,'[1]H-L'!$A$8:$I$163,8,FALSE),"")</f>
        <v>91487.893333333006</v>
      </c>
      <c r="S293" s="42">
        <f t="shared" si="65"/>
        <v>0.97461061294386497</v>
      </c>
      <c r="T293" s="28" t="str">
        <f t="shared" si="66"/>
        <v/>
      </c>
      <c r="U293" s="4" t="str">
        <f>_xlfn.IFNA(VLOOKUP(A293,[1]Other!$A$8:$I$86,4,FALSE),"")</f>
        <v/>
      </c>
      <c r="V293" s="5" t="str">
        <f>_xlfn.IFNA(VLOOKUP(A293,[1]Other!$A$8:$I$86,8,FALSE),"")</f>
        <v/>
      </c>
      <c r="W293" s="29" t="str">
        <f t="shared" si="67"/>
        <v/>
      </c>
      <c r="Y293" s="7" t="str">
        <f t="shared" si="68"/>
        <v/>
      </c>
      <c r="Z293" s="7" t="str">
        <f t="shared" si="69"/>
        <v/>
      </c>
      <c r="AA293" s="7">
        <f t="shared" si="70"/>
        <v>4.1800000000000002E-4</v>
      </c>
      <c r="AB293" s="7">
        <f t="shared" si="71"/>
        <v>8.1030000000000002E-4</v>
      </c>
      <c r="AC293" s="7" t="str">
        <f t="shared" si="72"/>
        <v/>
      </c>
    </row>
    <row r="294" spans="1:29" ht="27" x14ac:dyDescent="0.3">
      <c r="A294" s="45" t="s">
        <v>298</v>
      </c>
      <c r="B294" s="36">
        <f>[1]White!D292</f>
        <v>97</v>
      </c>
      <c r="C294" s="37">
        <f>[1]White!H292</f>
        <v>88947.422680411997</v>
      </c>
      <c r="D294" s="28" t="str">
        <f t="shared" si="60"/>
        <v/>
      </c>
      <c r="E294" s="4" t="str">
        <f>_xlfn.IFNA(VLOOKUP(A294,[1]AIAN!$A$8:$I$67,4,FALSE),"")</f>
        <v/>
      </c>
      <c r="F294" s="5" t="str">
        <f>_xlfn.IFNA(VLOOKUP(A294,[1]AIAN!$A$8:$I$67,8,FALSE),"")</f>
        <v/>
      </c>
      <c r="G294" s="29" t="str">
        <f t="shared" si="73"/>
        <v/>
      </c>
      <c r="H294" s="23" t="str">
        <f t="shared" si="61"/>
        <v/>
      </c>
      <c r="I294" s="4" t="str">
        <f>_xlfn.IFNA(VLOOKUP(A294,[1]ANHPI!$A$8:$I$145,4,FALSE),"")</f>
        <v/>
      </c>
      <c r="J294" s="5" t="str">
        <f>_xlfn.IFNA(VLOOKUP(A294,[1]ANHPI!$A$8:$I$145,8,FALSE),"")</f>
        <v/>
      </c>
      <c r="K294" s="42" t="str">
        <f t="shared" si="74"/>
        <v/>
      </c>
      <c r="L294" s="28">
        <f t="shared" si="62"/>
        <v>1.7481498747159256E-4</v>
      </c>
      <c r="M294" s="4">
        <f>_xlfn.IFNA(VLOOKUP(A294,[1]Black!$A$8:$I$211,4,FALSE),"")</f>
        <v>21</v>
      </c>
      <c r="N294" s="5">
        <f>_xlfn.IFNA(VLOOKUP(A294,[1]Black!$A$8:$I$211,8,FALSE),"")</f>
        <v>93163.428571429002</v>
      </c>
      <c r="O294" s="42">
        <f t="shared" si="63"/>
        <v>1.0473988538843346</v>
      </c>
      <c r="P294" s="28" t="str">
        <f t="shared" si="64"/>
        <v/>
      </c>
      <c r="Q294" s="4" t="str">
        <f>_xlfn.IFNA(VLOOKUP(A294,'[1]H-L'!$A$8:$I$163,4,FALSE),"")</f>
        <v/>
      </c>
      <c r="R294" s="5" t="str">
        <f>_xlfn.IFNA(VLOOKUP(A294,'[1]H-L'!$A$8:$I$163,8,FALSE),"")</f>
        <v/>
      </c>
      <c r="S294" s="42" t="str">
        <f t="shared" si="65"/>
        <v/>
      </c>
      <c r="T294" s="28" t="str">
        <f t="shared" si="66"/>
        <v/>
      </c>
      <c r="U294" s="4" t="str">
        <f>_xlfn.IFNA(VLOOKUP(A294,[1]Other!$A$8:$I$86,4,FALSE),"")</f>
        <v/>
      </c>
      <c r="V294" s="5" t="str">
        <f>_xlfn.IFNA(VLOOKUP(A294,[1]Other!$A$8:$I$86,8,FALSE),"")</f>
        <v/>
      </c>
      <c r="W294" s="29" t="str">
        <f t="shared" si="67"/>
        <v/>
      </c>
      <c r="Y294" s="7" t="str">
        <f t="shared" si="68"/>
        <v/>
      </c>
      <c r="Z294" s="7" t="str">
        <f t="shared" si="69"/>
        <v/>
      </c>
      <c r="AA294" s="7">
        <f t="shared" si="70"/>
        <v>1.8310000000000001E-4</v>
      </c>
      <c r="AB294" s="7" t="str">
        <f t="shared" si="71"/>
        <v/>
      </c>
      <c r="AC294" s="7" t="str">
        <f t="shared" si="72"/>
        <v/>
      </c>
    </row>
    <row r="295" spans="1:29" ht="27" x14ac:dyDescent="0.3">
      <c r="A295" s="45" t="s">
        <v>299</v>
      </c>
      <c r="B295" s="36">
        <f>[1]White!D293</f>
        <v>10890</v>
      </c>
      <c r="C295" s="37">
        <f>[1]White!H293</f>
        <v>94464.742791551995</v>
      </c>
      <c r="D295" s="28">
        <f t="shared" si="60"/>
        <v>9.2524445379034807E-3</v>
      </c>
      <c r="E295" s="4">
        <f>_xlfn.IFNA(VLOOKUP(A295,[1]AIAN!$A$8:$I$67,4,FALSE),"")</f>
        <v>88</v>
      </c>
      <c r="F295" s="5">
        <f>_xlfn.IFNA(VLOOKUP(A295,[1]AIAN!$A$8:$I$67,8,FALSE),"")</f>
        <v>90568.897727272997</v>
      </c>
      <c r="G295" s="29">
        <f t="shared" si="73"/>
        <v>0.95875873951326307</v>
      </c>
      <c r="H295" s="23">
        <f t="shared" si="61"/>
        <v>2.3377128323100103E-2</v>
      </c>
      <c r="I295" s="4">
        <f>_xlfn.IFNA(VLOOKUP(A295,[1]ANHPI!$A$8:$I$145,4,FALSE),"")</f>
        <v>1443</v>
      </c>
      <c r="J295" s="5">
        <f>_xlfn.IFNA(VLOOKUP(A295,[1]ANHPI!$A$8:$I$145,8,FALSE),"")</f>
        <v>99279.838530838999</v>
      </c>
      <c r="K295" s="42">
        <f t="shared" si="74"/>
        <v>1.0509724114732637</v>
      </c>
      <c r="L295" s="28">
        <f t="shared" si="62"/>
        <v>1.3402482372822096E-2</v>
      </c>
      <c r="M295" s="4">
        <f>_xlfn.IFNA(VLOOKUP(A295,[1]Black!$A$8:$I$211,4,FALSE),"")</f>
        <v>1610</v>
      </c>
      <c r="N295" s="5">
        <f>_xlfn.IFNA(VLOOKUP(A295,[1]Black!$A$8:$I$211,8,FALSE),"")</f>
        <v>91304.088198758007</v>
      </c>
      <c r="O295" s="42">
        <f t="shared" si="63"/>
        <v>0.9665414365254944</v>
      </c>
      <c r="P295" s="28">
        <f t="shared" si="64"/>
        <v>6.9431510797747328E-2</v>
      </c>
      <c r="Q295" s="4">
        <f>_xlfn.IFNA(VLOOKUP(A295,'[1]H-L'!$A$8:$I$163,4,FALSE),"")</f>
        <v>6263</v>
      </c>
      <c r="R295" s="5">
        <f>_xlfn.IFNA(VLOOKUP(A295,'[1]H-L'!$A$8:$I$163,8,FALSE),"")</f>
        <v>92851.727606578002</v>
      </c>
      <c r="S295" s="42">
        <f t="shared" si="65"/>
        <v>0.98292468557784241</v>
      </c>
      <c r="T295" s="28">
        <f t="shared" si="66"/>
        <v>2.1725530341807426E-2</v>
      </c>
      <c r="U295" s="4">
        <f>_xlfn.IFNA(VLOOKUP(A295,[1]Other!$A$8:$I$86,4,FALSE),"")</f>
        <v>382</v>
      </c>
      <c r="V295" s="5">
        <f>_xlfn.IFNA(VLOOKUP(A295,[1]Other!$A$8:$I$86,8,FALSE),"")</f>
        <v>94004.552356020999</v>
      </c>
      <c r="W295" s="29">
        <f t="shared" si="67"/>
        <v>0.99512844240155862</v>
      </c>
      <c r="Y295" s="7">
        <f t="shared" si="68"/>
        <v>8.8708999999999993E-3</v>
      </c>
      <c r="Z295" s="7">
        <f t="shared" si="69"/>
        <v>2.4568699999999999E-2</v>
      </c>
      <c r="AA295" s="7">
        <f t="shared" si="70"/>
        <v>1.29541E-2</v>
      </c>
      <c r="AB295" s="7">
        <f t="shared" si="71"/>
        <v>6.8245899999999998E-2</v>
      </c>
      <c r="AC295" s="7">
        <f t="shared" si="72"/>
        <v>2.1619699999999999E-2</v>
      </c>
    </row>
    <row r="296" spans="1:29" ht="27" x14ac:dyDescent="0.3">
      <c r="A296" s="45" t="s">
        <v>300</v>
      </c>
      <c r="B296" s="36">
        <f>[1]White!D294</f>
        <v>8868</v>
      </c>
      <c r="C296" s="37">
        <f>[1]White!H294</f>
        <v>89888.046233649002</v>
      </c>
      <c r="D296" s="28" t="str">
        <f t="shared" si="60"/>
        <v/>
      </c>
      <c r="E296" s="4" t="str">
        <f>_xlfn.IFNA(VLOOKUP(A296,[1]AIAN!$A$8:$I$67,4,FALSE),"")</f>
        <v/>
      </c>
      <c r="F296" s="5" t="str">
        <f>_xlfn.IFNA(VLOOKUP(A296,[1]AIAN!$A$8:$I$67,8,FALSE),"")</f>
        <v/>
      </c>
      <c r="G296" s="29" t="str">
        <f t="shared" si="73"/>
        <v/>
      </c>
      <c r="H296" s="23">
        <f t="shared" si="61"/>
        <v>2.9808673676025078E-3</v>
      </c>
      <c r="I296" s="4">
        <f>_xlfn.IFNA(VLOOKUP(A296,[1]ANHPI!$A$8:$I$145,4,FALSE),"")</f>
        <v>184</v>
      </c>
      <c r="J296" s="5">
        <f>_xlfn.IFNA(VLOOKUP(A296,[1]ANHPI!$A$8:$I$145,8,FALSE),"")</f>
        <v>96457.711956522005</v>
      </c>
      <c r="K296" s="42">
        <f t="shared" si="74"/>
        <v>1.0730872012258033</v>
      </c>
      <c r="L296" s="28">
        <f t="shared" si="62"/>
        <v>2.4807079174540276E-3</v>
      </c>
      <c r="M296" s="4">
        <f>_xlfn.IFNA(VLOOKUP(A296,[1]Black!$A$8:$I$211,4,FALSE),"")</f>
        <v>298</v>
      </c>
      <c r="N296" s="5">
        <f>_xlfn.IFNA(VLOOKUP(A296,[1]Black!$A$8:$I$211,8,FALSE),"")</f>
        <v>88882.902684564004</v>
      </c>
      <c r="O296" s="42">
        <f t="shared" si="63"/>
        <v>0.988817828496658</v>
      </c>
      <c r="P296" s="28">
        <f t="shared" si="64"/>
        <v>9.6847146468005851E-2</v>
      </c>
      <c r="Q296" s="4">
        <f>_xlfn.IFNA(VLOOKUP(A296,'[1]H-L'!$A$8:$I$163,4,FALSE),"")</f>
        <v>8736</v>
      </c>
      <c r="R296" s="5">
        <f>_xlfn.IFNA(VLOOKUP(A296,'[1]H-L'!$A$8:$I$163,8,FALSE),"")</f>
        <v>97202.677541209006</v>
      </c>
      <c r="S296" s="42">
        <f t="shared" si="65"/>
        <v>1.0813749059418516</v>
      </c>
      <c r="T296" s="28">
        <f t="shared" si="66"/>
        <v>1.1317750099527953E-2</v>
      </c>
      <c r="U296" s="4">
        <f>_xlfn.IFNA(VLOOKUP(A296,[1]Other!$A$8:$I$86,4,FALSE),"")</f>
        <v>199</v>
      </c>
      <c r="V296" s="5">
        <f>_xlfn.IFNA(VLOOKUP(A296,[1]Other!$A$8:$I$86,8,FALSE),"")</f>
        <v>95678.738693467007</v>
      </c>
      <c r="W296" s="29">
        <f t="shared" si="67"/>
        <v>1.0644211627958413</v>
      </c>
      <c r="Y296" s="7" t="str">
        <f t="shared" si="68"/>
        <v/>
      </c>
      <c r="Z296" s="7">
        <f t="shared" si="69"/>
        <v>3.1987000000000001E-3</v>
      </c>
      <c r="AA296" s="7">
        <f t="shared" si="70"/>
        <v>2.4529999999999999E-3</v>
      </c>
      <c r="AB296" s="7">
        <f t="shared" si="71"/>
        <v>0.1047281</v>
      </c>
      <c r="AC296" s="7">
        <f t="shared" si="72"/>
        <v>1.2046899999999999E-2</v>
      </c>
    </row>
    <row r="297" spans="1:29" x14ac:dyDescent="0.3">
      <c r="A297" s="45" t="s">
        <v>301</v>
      </c>
      <c r="B297" s="36">
        <f>[1]White!D295</f>
        <v>6188</v>
      </c>
      <c r="C297" s="37">
        <f>[1]White!H295</f>
        <v>87488.211895910994</v>
      </c>
      <c r="D297" s="28" t="str">
        <f t="shared" si="60"/>
        <v/>
      </c>
      <c r="E297" s="4" t="str">
        <f>_xlfn.IFNA(VLOOKUP(A297,[1]AIAN!$A$8:$I$67,4,FALSE),"")</f>
        <v/>
      </c>
      <c r="F297" s="5" t="str">
        <f>_xlfn.IFNA(VLOOKUP(A297,[1]AIAN!$A$8:$I$67,8,FALSE),"")</f>
        <v/>
      </c>
      <c r="G297" s="29" t="str">
        <f t="shared" si="73"/>
        <v/>
      </c>
      <c r="H297" s="23">
        <f t="shared" si="61"/>
        <v>4.7629076417127023E-3</v>
      </c>
      <c r="I297" s="4">
        <f>_xlfn.IFNA(VLOOKUP(A297,[1]ANHPI!$A$8:$I$145,4,FALSE),"")</f>
        <v>294</v>
      </c>
      <c r="J297" s="5">
        <f>_xlfn.IFNA(VLOOKUP(A297,[1]ANHPI!$A$8:$I$145,8,FALSE),"")</f>
        <v>88418.275510203996</v>
      </c>
      <c r="K297" s="42">
        <f t="shared" si="74"/>
        <v>1.0106307306337401</v>
      </c>
      <c r="L297" s="28">
        <f t="shared" si="62"/>
        <v>8.3078741665071135E-3</v>
      </c>
      <c r="M297" s="4">
        <f>_xlfn.IFNA(VLOOKUP(A297,[1]Black!$A$8:$I$211,4,FALSE),"")</f>
        <v>998</v>
      </c>
      <c r="N297" s="5">
        <f>_xlfn.IFNA(VLOOKUP(A297,[1]Black!$A$8:$I$211,8,FALSE),"")</f>
        <v>84142.965897692993</v>
      </c>
      <c r="O297" s="42">
        <f t="shared" si="63"/>
        <v>0.96176346589186201</v>
      </c>
      <c r="P297" s="28">
        <f t="shared" si="64"/>
        <v>6.6183317812957294E-3</v>
      </c>
      <c r="Q297" s="4">
        <f>_xlfn.IFNA(VLOOKUP(A297,'[1]H-L'!$A$8:$I$163,4,FALSE),"")</f>
        <v>597</v>
      </c>
      <c r="R297" s="5">
        <f>_xlfn.IFNA(VLOOKUP(A297,'[1]H-L'!$A$8:$I$163,8,FALSE),"")</f>
        <v>84668.763819094995</v>
      </c>
      <c r="S297" s="42">
        <f t="shared" si="65"/>
        <v>0.96777339465835199</v>
      </c>
      <c r="T297" s="28">
        <f t="shared" si="66"/>
        <v>1.0464653358357504E-2</v>
      </c>
      <c r="U297" s="4">
        <f>_xlfn.IFNA(VLOOKUP(A297,[1]Other!$A$8:$I$86,4,FALSE),"")</f>
        <v>184</v>
      </c>
      <c r="V297" s="5">
        <f>_xlfn.IFNA(VLOOKUP(A297,[1]Other!$A$8:$I$86,8,FALSE),"")</f>
        <v>85637.163043477995</v>
      </c>
      <c r="W297" s="29">
        <f t="shared" si="67"/>
        <v>0.97884230558243346</v>
      </c>
      <c r="Y297" s="7" t="str">
        <f t="shared" si="68"/>
        <v/>
      </c>
      <c r="Z297" s="7">
        <f t="shared" si="69"/>
        <v>4.8135000000000001E-3</v>
      </c>
      <c r="AA297" s="7">
        <f t="shared" si="70"/>
        <v>7.9901999999999994E-3</v>
      </c>
      <c r="AB297" s="7">
        <f t="shared" si="71"/>
        <v>6.4050000000000001E-3</v>
      </c>
      <c r="AC297" s="7">
        <f t="shared" si="72"/>
        <v>1.0243199999999999E-2</v>
      </c>
    </row>
    <row r="298" spans="1:29" ht="27" x14ac:dyDescent="0.3">
      <c r="A298" s="45" t="s">
        <v>302</v>
      </c>
      <c r="B298" s="36">
        <f>[1]White!D296</f>
        <v>520</v>
      </c>
      <c r="C298" s="37">
        <f>[1]White!H296</f>
        <v>66835.242774565995</v>
      </c>
      <c r="D298" s="28" t="str">
        <f t="shared" si="60"/>
        <v/>
      </c>
      <c r="E298" s="4" t="str">
        <f>_xlfn.IFNA(VLOOKUP(A298,[1]AIAN!$A$8:$I$67,4,FALSE),"")</f>
        <v/>
      </c>
      <c r="F298" s="5" t="str">
        <f>_xlfn.IFNA(VLOOKUP(A298,[1]AIAN!$A$8:$I$67,8,FALSE),"")</f>
        <v/>
      </c>
      <c r="G298" s="29" t="str">
        <f t="shared" si="73"/>
        <v/>
      </c>
      <c r="H298" s="23" t="str">
        <f t="shared" si="61"/>
        <v/>
      </c>
      <c r="I298" s="4" t="str">
        <f>_xlfn.IFNA(VLOOKUP(A298,[1]ANHPI!$A$8:$I$145,4,FALSE),"")</f>
        <v/>
      </c>
      <c r="J298" s="5" t="str">
        <f>_xlfn.IFNA(VLOOKUP(A298,[1]ANHPI!$A$8:$I$145,8,FALSE),"")</f>
        <v/>
      </c>
      <c r="K298" s="42" t="str">
        <f t="shared" si="74"/>
        <v/>
      </c>
      <c r="L298" s="28">
        <f t="shared" si="62"/>
        <v>1.2403539587270138E-3</v>
      </c>
      <c r="M298" s="4">
        <f>_xlfn.IFNA(VLOOKUP(A298,[1]Black!$A$8:$I$211,4,FALSE),"")</f>
        <v>149</v>
      </c>
      <c r="N298" s="5">
        <f>_xlfn.IFNA(VLOOKUP(A298,[1]Black!$A$8:$I$211,8,FALSE),"")</f>
        <v>65046.013513514001</v>
      </c>
      <c r="O298" s="42">
        <f t="shared" si="63"/>
        <v>0.97322925470493116</v>
      </c>
      <c r="P298" s="28">
        <f t="shared" si="64"/>
        <v>1.1196842712074852E-3</v>
      </c>
      <c r="Q298" s="4">
        <f>_xlfn.IFNA(VLOOKUP(A298,'[1]H-L'!$A$8:$I$163,4,FALSE),"")</f>
        <v>101</v>
      </c>
      <c r="R298" s="5">
        <f>_xlfn.IFNA(VLOOKUP(A298,'[1]H-L'!$A$8:$I$163,8,FALSE),"")</f>
        <v>64991.207920792003</v>
      </c>
      <c r="S298" s="42">
        <f t="shared" si="65"/>
        <v>0.9724092443264718</v>
      </c>
      <c r="T298" s="28" t="str">
        <f t="shared" si="66"/>
        <v/>
      </c>
      <c r="U298" s="4" t="str">
        <f>_xlfn.IFNA(VLOOKUP(A298,[1]Other!$A$8:$I$86,4,FALSE),"")</f>
        <v/>
      </c>
      <c r="V298" s="5" t="str">
        <f>_xlfn.IFNA(VLOOKUP(A298,[1]Other!$A$8:$I$86,8,FALSE),"")</f>
        <v/>
      </c>
      <c r="W298" s="29" t="str">
        <f t="shared" si="67"/>
        <v/>
      </c>
      <c r="Y298" s="7" t="str">
        <f t="shared" si="68"/>
        <v/>
      </c>
      <c r="Z298" s="7" t="str">
        <f t="shared" si="69"/>
        <v/>
      </c>
      <c r="AA298" s="7">
        <f t="shared" si="70"/>
        <v>1.2071E-3</v>
      </c>
      <c r="AB298" s="7">
        <f t="shared" si="71"/>
        <v>1.0888E-3</v>
      </c>
      <c r="AC298" s="7" t="str">
        <f t="shared" si="72"/>
        <v/>
      </c>
    </row>
    <row r="299" spans="1:29" x14ac:dyDescent="0.3">
      <c r="A299" s="45" t="s">
        <v>303</v>
      </c>
      <c r="B299" s="36">
        <f>[1]White!D297</f>
        <v>1331</v>
      </c>
      <c r="C299" s="37">
        <f>[1]White!H297</f>
        <v>76727.971450038007</v>
      </c>
      <c r="D299" s="28" t="str">
        <f t="shared" si="60"/>
        <v/>
      </c>
      <c r="E299" s="4" t="str">
        <f>_xlfn.IFNA(VLOOKUP(A299,[1]AIAN!$A$8:$I$67,4,FALSE),"")</f>
        <v/>
      </c>
      <c r="F299" s="5" t="str">
        <f>_xlfn.IFNA(VLOOKUP(A299,[1]AIAN!$A$8:$I$67,8,FALSE),"")</f>
        <v/>
      </c>
      <c r="G299" s="29" t="str">
        <f t="shared" si="73"/>
        <v/>
      </c>
      <c r="H299" s="23">
        <f t="shared" si="61"/>
        <v>2.6730604111652925E-3</v>
      </c>
      <c r="I299" s="4">
        <f>_xlfn.IFNA(VLOOKUP(A299,[1]ANHPI!$A$8:$I$145,4,FALSE),"")</f>
        <v>165</v>
      </c>
      <c r="J299" s="5">
        <f>_xlfn.IFNA(VLOOKUP(A299,[1]ANHPI!$A$8:$I$145,8,FALSE),"")</f>
        <v>74813.399999999994</v>
      </c>
      <c r="K299" s="42">
        <f t="shared" si="74"/>
        <v>0.97504728179494882</v>
      </c>
      <c r="L299" s="28">
        <f t="shared" si="62"/>
        <v>5.1778534384443135E-3</v>
      </c>
      <c r="M299" s="4">
        <f>_xlfn.IFNA(VLOOKUP(A299,[1]Black!$A$8:$I$211,4,FALSE),"")</f>
        <v>622</v>
      </c>
      <c r="N299" s="5">
        <f>_xlfn.IFNA(VLOOKUP(A299,[1]Black!$A$8:$I$211,8,FALSE),"")</f>
        <v>76766.647342994998</v>
      </c>
      <c r="O299" s="42">
        <f t="shared" si="63"/>
        <v>1.0005040651046297</v>
      </c>
      <c r="P299" s="28">
        <f t="shared" si="64"/>
        <v>2.3945723027803643E-3</v>
      </c>
      <c r="Q299" s="4">
        <f>_xlfn.IFNA(VLOOKUP(A299,'[1]H-L'!$A$8:$I$163,4,FALSE),"")</f>
        <v>216</v>
      </c>
      <c r="R299" s="5">
        <f>_xlfn.IFNA(VLOOKUP(A299,'[1]H-L'!$A$8:$I$163,8,FALSE),"")</f>
        <v>74471.384259258994</v>
      </c>
      <c r="S299" s="42">
        <f t="shared" si="65"/>
        <v>0.97058977126420698</v>
      </c>
      <c r="T299" s="28" t="str">
        <f t="shared" si="66"/>
        <v/>
      </c>
      <c r="U299" s="4" t="str">
        <f>_xlfn.IFNA(VLOOKUP(A299,[1]Other!$A$8:$I$86,4,FALSE),"")</f>
        <v/>
      </c>
      <c r="V299" s="5" t="str">
        <f>_xlfn.IFNA(VLOOKUP(A299,[1]Other!$A$8:$I$86,8,FALSE),"")</f>
        <v/>
      </c>
      <c r="W299" s="29" t="str">
        <f t="shared" si="67"/>
        <v/>
      </c>
      <c r="Y299" s="7" t="str">
        <f t="shared" si="68"/>
        <v/>
      </c>
      <c r="Z299" s="7">
        <f t="shared" si="69"/>
        <v>2.6064E-3</v>
      </c>
      <c r="AA299" s="7">
        <f t="shared" si="70"/>
        <v>5.1805000000000002E-3</v>
      </c>
      <c r="AB299" s="7">
        <f t="shared" si="71"/>
        <v>2.3241E-3</v>
      </c>
      <c r="AC299" s="7" t="str">
        <f t="shared" si="72"/>
        <v/>
      </c>
    </row>
    <row r="300" spans="1:29" ht="27" x14ac:dyDescent="0.3">
      <c r="A300" s="45" t="s">
        <v>304</v>
      </c>
      <c r="B300" s="36">
        <f>[1]White!D298</f>
        <v>1484</v>
      </c>
      <c r="C300" s="37">
        <f>[1]White!H298</f>
        <v>90915.539757412</v>
      </c>
      <c r="D300" s="28" t="str">
        <f t="shared" si="60"/>
        <v/>
      </c>
      <c r="E300" s="4" t="str">
        <f>_xlfn.IFNA(VLOOKUP(A300,[1]AIAN!$A$8:$I$67,4,FALSE),"")</f>
        <v/>
      </c>
      <c r="F300" s="5" t="str">
        <f>_xlfn.IFNA(VLOOKUP(A300,[1]AIAN!$A$8:$I$67,8,FALSE),"")</f>
        <v/>
      </c>
      <c r="G300" s="29" t="str">
        <f t="shared" si="73"/>
        <v/>
      </c>
      <c r="H300" s="23">
        <f t="shared" si="61"/>
        <v>2.430054919241175E-3</v>
      </c>
      <c r="I300" s="4">
        <f>_xlfn.IFNA(VLOOKUP(A300,[1]ANHPI!$A$8:$I$145,4,FALSE),"")</f>
        <v>150</v>
      </c>
      <c r="J300" s="5">
        <f>_xlfn.IFNA(VLOOKUP(A300,[1]ANHPI!$A$8:$I$145,8,FALSE),"")</f>
        <v>81576.746666666993</v>
      </c>
      <c r="K300" s="42">
        <f t="shared" si="74"/>
        <v>0.89728056264458744</v>
      </c>
      <c r="L300" s="28">
        <f t="shared" si="62"/>
        <v>4.8531970331399266E-3</v>
      </c>
      <c r="M300" s="4">
        <f>_xlfn.IFNA(VLOOKUP(A300,[1]Black!$A$8:$I$211,4,FALSE),"")</f>
        <v>583</v>
      </c>
      <c r="N300" s="5">
        <f>_xlfn.IFNA(VLOOKUP(A300,[1]Black!$A$8:$I$211,8,FALSE),"")</f>
        <v>90376.205831903993</v>
      </c>
      <c r="O300" s="42">
        <f t="shared" si="63"/>
        <v>0.99406774763756445</v>
      </c>
      <c r="P300" s="28">
        <f t="shared" si="64"/>
        <v>2.2837124739479402E-3</v>
      </c>
      <c r="Q300" s="4">
        <f>_xlfn.IFNA(VLOOKUP(A300,'[1]H-L'!$A$8:$I$163,4,FALSE),"")</f>
        <v>206</v>
      </c>
      <c r="R300" s="5">
        <f>_xlfn.IFNA(VLOOKUP(A300,'[1]H-L'!$A$8:$I$163,8,FALSE),"")</f>
        <v>87308.699029126001</v>
      </c>
      <c r="S300" s="42">
        <f t="shared" si="65"/>
        <v>0.96032756624543991</v>
      </c>
      <c r="T300" s="28">
        <f t="shared" si="66"/>
        <v>2.9574020360575554E-3</v>
      </c>
      <c r="U300" s="4">
        <f>_xlfn.IFNA(VLOOKUP(A300,[1]Other!$A$8:$I$86,4,FALSE),"")</f>
        <v>52</v>
      </c>
      <c r="V300" s="5">
        <f>_xlfn.IFNA(VLOOKUP(A300,[1]Other!$A$8:$I$86,8,FALSE),"")</f>
        <v>85960.269230769001</v>
      </c>
      <c r="W300" s="29">
        <f t="shared" si="67"/>
        <v>0.94549589058300654</v>
      </c>
      <c r="Y300" s="7" t="str">
        <f t="shared" si="68"/>
        <v/>
      </c>
      <c r="Z300" s="7">
        <f t="shared" si="69"/>
        <v>2.1803999999999999E-3</v>
      </c>
      <c r="AA300" s="7">
        <f t="shared" si="70"/>
        <v>4.8244000000000004E-3</v>
      </c>
      <c r="AB300" s="7">
        <f t="shared" si="71"/>
        <v>2.1930999999999999E-3</v>
      </c>
      <c r="AC300" s="7">
        <f t="shared" si="72"/>
        <v>2.7962E-3</v>
      </c>
    </row>
    <row r="301" spans="1:29" ht="27" x14ac:dyDescent="0.3">
      <c r="A301" s="45" t="s">
        <v>305</v>
      </c>
      <c r="B301" s="36">
        <f>[1]White!D299</f>
        <v>2548</v>
      </c>
      <c r="C301" s="37">
        <f>[1]White!H299</f>
        <v>49446.618467583001</v>
      </c>
      <c r="D301" s="28">
        <f t="shared" si="60"/>
        <v>1.1460414257175901E-2</v>
      </c>
      <c r="E301" s="4">
        <f>_xlfn.IFNA(VLOOKUP(A301,[1]AIAN!$A$8:$I$67,4,FALSE),"")</f>
        <v>109</v>
      </c>
      <c r="F301" s="5">
        <f>_xlfn.IFNA(VLOOKUP(A301,[1]AIAN!$A$8:$I$67,8,FALSE),"")</f>
        <v>45643.422018349003</v>
      </c>
      <c r="G301" s="29">
        <f t="shared" si="73"/>
        <v>0.92308480201275322</v>
      </c>
      <c r="H301" s="23">
        <f t="shared" si="61"/>
        <v>5.313720090074036E-3</v>
      </c>
      <c r="I301" s="4">
        <f>_xlfn.IFNA(VLOOKUP(A301,[1]ANHPI!$A$8:$I$145,4,FALSE),"")</f>
        <v>328</v>
      </c>
      <c r="J301" s="5">
        <f>_xlfn.IFNA(VLOOKUP(A301,[1]ANHPI!$A$8:$I$145,8,FALSE),"")</f>
        <v>50390.987804878001</v>
      </c>
      <c r="K301" s="42">
        <f t="shared" si="74"/>
        <v>1.0190987648207759</v>
      </c>
      <c r="L301" s="28">
        <f t="shared" si="62"/>
        <v>1.480932679580777E-2</v>
      </c>
      <c r="M301" s="4">
        <f>_xlfn.IFNA(VLOOKUP(A301,[1]Black!$A$8:$I$211,4,FALSE),"")</f>
        <v>1779</v>
      </c>
      <c r="N301" s="5">
        <f>_xlfn.IFNA(VLOOKUP(A301,[1]Black!$A$8:$I$211,8,FALSE),"")</f>
        <v>47992.954929576998</v>
      </c>
      <c r="O301" s="42">
        <f t="shared" si="63"/>
        <v>0.9706013559054798</v>
      </c>
      <c r="P301" s="28">
        <f t="shared" si="64"/>
        <v>6.4852999866968205E-3</v>
      </c>
      <c r="Q301" s="4">
        <f>_xlfn.IFNA(VLOOKUP(A301,'[1]H-L'!$A$8:$I$163,4,FALSE),"")</f>
        <v>585</v>
      </c>
      <c r="R301" s="5">
        <f>_xlfn.IFNA(VLOOKUP(A301,'[1]H-L'!$A$8:$I$163,8,FALSE),"")</f>
        <v>48633.256410255999</v>
      </c>
      <c r="S301" s="42">
        <f t="shared" si="65"/>
        <v>0.98355070412225987</v>
      </c>
      <c r="T301" s="28">
        <f t="shared" si="66"/>
        <v>6.5404083489734406E-3</v>
      </c>
      <c r="U301" s="4">
        <f>_xlfn.IFNA(VLOOKUP(A301,[1]Other!$A$8:$I$86,4,FALSE),"")</f>
        <v>115</v>
      </c>
      <c r="V301" s="5">
        <f>_xlfn.IFNA(VLOOKUP(A301,[1]Other!$A$8:$I$86,8,FALSE),"")</f>
        <v>48796.286956522003</v>
      </c>
      <c r="W301" s="29">
        <f t="shared" si="67"/>
        <v>0.98684780615508916</v>
      </c>
      <c r="Y301" s="7">
        <f t="shared" si="68"/>
        <v>1.05789E-2</v>
      </c>
      <c r="Z301" s="7">
        <f t="shared" si="69"/>
        <v>5.4152000000000002E-3</v>
      </c>
      <c r="AA301" s="7">
        <f t="shared" si="70"/>
        <v>1.4374E-2</v>
      </c>
      <c r="AB301" s="7">
        <f t="shared" si="71"/>
        <v>6.3785999999999999E-3</v>
      </c>
      <c r="AC301" s="7">
        <f t="shared" si="72"/>
        <v>6.4543999999999999E-3</v>
      </c>
    </row>
    <row r="302" spans="1:29" x14ac:dyDescent="0.3">
      <c r="A302" s="45" t="s">
        <v>306</v>
      </c>
      <c r="B302" s="36">
        <f>[1]White!D300</f>
        <v>2115</v>
      </c>
      <c r="C302" s="37">
        <f>[1]White!H300</f>
        <v>72343.040189124993</v>
      </c>
      <c r="D302" s="28">
        <f t="shared" si="60"/>
        <v>5.9930606665965728E-3</v>
      </c>
      <c r="E302" s="4">
        <f>_xlfn.IFNA(VLOOKUP(A302,[1]AIAN!$A$8:$I$67,4,FALSE),"")</f>
        <v>57</v>
      </c>
      <c r="F302" s="5">
        <f>_xlfn.IFNA(VLOOKUP(A302,[1]AIAN!$A$8:$I$67,8,FALSE),"")</f>
        <v>67544.596491228003</v>
      </c>
      <c r="G302" s="29">
        <f t="shared" si="73"/>
        <v>0.93367096979401876</v>
      </c>
      <c r="H302" s="23">
        <f t="shared" si="61"/>
        <v>3.2724739579114486E-3</v>
      </c>
      <c r="I302" s="4">
        <f>_xlfn.IFNA(VLOOKUP(A302,[1]ANHPI!$A$8:$I$145,4,FALSE),"")</f>
        <v>202</v>
      </c>
      <c r="J302" s="5">
        <f>_xlfn.IFNA(VLOOKUP(A302,[1]ANHPI!$A$8:$I$145,8,FALSE),"")</f>
        <v>73566.886138614005</v>
      </c>
      <c r="K302" s="42">
        <f t="shared" si="74"/>
        <v>1.0169172590243587</v>
      </c>
      <c r="L302" s="28">
        <f t="shared" si="62"/>
        <v>9.9145071466031787E-3</v>
      </c>
      <c r="M302" s="4">
        <f>_xlfn.IFNA(VLOOKUP(A302,[1]Black!$A$8:$I$211,4,FALSE),"")</f>
        <v>1191</v>
      </c>
      <c r="N302" s="5">
        <f>_xlfn.IFNA(VLOOKUP(A302,[1]Black!$A$8:$I$211,8,FALSE),"")</f>
        <v>71702.859545836996</v>
      </c>
      <c r="O302" s="42">
        <f t="shared" si="63"/>
        <v>0.9911507638936049</v>
      </c>
      <c r="P302" s="28">
        <f t="shared" si="64"/>
        <v>4.0685557181499715E-3</v>
      </c>
      <c r="Q302" s="4">
        <f>_xlfn.IFNA(VLOOKUP(A302,'[1]H-L'!$A$8:$I$163,4,FALSE),"")</f>
        <v>367</v>
      </c>
      <c r="R302" s="5">
        <f>_xlfn.IFNA(VLOOKUP(A302,'[1]H-L'!$A$8:$I$163,8,FALSE),"")</f>
        <v>72094.261580381004</v>
      </c>
      <c r="S302" s="42">
        <f t="shared" si="65"/>
        <v>0.99656112587895651</v>
      </c>
      <c r="T302" s="28">
        <f t="shared" si="66"/>
        <v>4.5498492862423934E-3</v>
      </c>
      <c r="U302" s="4">
        <f>_xlfn.IFNA(VLOOKUP(A302,[1]Other!$A$8:$I$86,4,FALSE),"")</f>
        <v>80</v>
      </c>
      <c r="V302" s="5">
        <f>_xlfn.IFNA(VLOOKUP(A302,[1]Other!$A$8:$I$86,8,FALSE),"")</f>
        <v>70137.6875</v>
      </c>
      <c r="W302" s="29">
        <f t="shared" si="67"/>
        <v>0.96951534406959416</v>
      </c>
      <c r="Y302" s="7">
        <f t="shared" si="68"/>
        <v>5.5954999999999998E-3</v>
      </c>
      <c r="Z302" s="7">
        <f t="shared" si="69"/>
        <v>3.3278000000000001E-3</v>
      </c>
      <c r="AA302" s="7">
        <f t="shared" si="70"/>
        <v>9.8268000000000001E-3</v>
      </c>
      <c r="AB302" s="7">
        <f t="shared" si="71"/>
        <v>4.0546000000000002E-3</v>
      </c>
      <c r="AC302" s="7">
        <f t="shared" si="72"/>
        <v>4.4111000000000003E-3</v>
      </c>
    </row>
    <row r="303" spans="1:29" ht="27" x14ac:dyDescent="0.3">
      <c r="A303" s="45" t="s">
        <v>307</v>
      </c>
      <c r="B303" s="36">
        <f>[1]White!D301</f>
        <v>328</v>
      </c>
      <c r="C303" s="37">
        <f>[1]White!H301</f>
        <v>85001.027439023994</v>
      </c>
      <c r="D303" s="28" t="str">
        <f t="shared" si="60"/>
        <v/>
      </c>
      <c r="E303" s="4" t="str">
        <f>_xlfn.IFNA(VLOOKUP(A303,[1]AIAN!$A$8:$I$67,4,FALSE),"")</f>
        <v/>
      </c>
      <c r="F303" s="5" t="str">
        <f>_xlfn.IFNA(VLOOKUP(A303,[1]AIAN!$A$8:$I$67,8,FALSE),"")</f>
        <v/>
      </c>
      <c r="G303" s="29" t="str">
        <f t="shared" si="73"/>
        <v/>
      </c>
      <c r="H303" s="23" t="str">
        <f t="shared" si="61"/>
        <v/>
      </c>
      <c r="I303" s="4" t="str">
        <f>_xlfn.IFNA(VLOOKUP(A303,[1]ANHPI!$A$8:$I$145,4,FALSE),"")</f>
        <v/>
      </c>
      <c r="J303" s="5" t="str">
        <f>_xlfn.IFNA(VLOOKUP(A303,[1]ANHPI!$A$8:$I$145,8,FALSE),"")</f>
        <v/>
      </c>
      <c r="K303" s="42" t="str">
        <f t="shared" si="74"/>
        <v/>
      </c>
      <c r="L303" s="28" t="str">
        <f t="shared" si="62"/>
        <v/>
      </c>
      <c r="M303" s="4" t="str">
        <f>_xlfn.IFNA(VLOOKUP(A303,[1]Black!$A$8:$I$211,4,FALSE),"")</f>
        <v/>
      </c>
      <c r="N303" s="5" t="str">
        <f>_xlfn.IFNA(VLOOKUP(A303,[1]Black!$A$8:$I$211,8,FALSE),"")</f>
        <v/>
      </c>
      <c r="O303" s="42" t="str">
        <f t="shared" si="63"/>
        <v/>
      </c>
      <c r="P303" s="28" t="str">
        <f t="shared" si="64"/>
        <v/>
      </c>
      <c r="Q303" s="4" t="str">
        <f>_xlfn.IFNA(VLOOKUP(A303,'[1]H-L'!$A$8:$I$163,4,FALSE),"")</f>
        <v/>
      </c>
      <c r="R303" s="5" t="str">
        <f>_xlfn.IFNA(VLOOKUP(A303,'[1]H-L'!$A$8:$I$163,8,FALSE),"")</f>
        <v/>
      </c>
      <c r="S303" s="42" t="str">
        <f t="shared" si="65"/>
        <v/>
      </c>
      <c r="T303" s="28" t="str">
        <f t="shared" si="66"/>
        <v/>
      </c>
      <c r="U303" s="4" t="str">
        <f>_xlfn.IFNA(VLOOKUP(A303,[1]Other!$A$8:$I$86,4,FALSE),"")</f>
        <v/>
      </c>
      <c r="V303" s="5" t="str">
        <f>_xlfn.IFNA(VLOOKUP(A303,[1]Other!$A$8:$I$86,8,FALSE),"")</f>
        <v/>
      </c>
      <c r="W303" s="29" t="str">
        <f t="shared" si="67"/>
        <v/>
      </c>
      <c r="Y303" s="7" t="str">
        <f t="shared" si="68"/>
        <v/>
      </c>
      <c r="Z303" s="7" t="str">
        <f t="shared" si="69"/>
        <v/>
      </c>
      <c r="AA303" s="7" t="str">
        <f t="shared" si="70"/>
        <v/>
      </c>
      <c r="AB303" s="7" t="str">
        <f t="shared" si="71"/>
        <v/>
      </c>
      <c r="AC303" s="7" t="str">
        <f t="shared" si="72"/>
        <v/>
      </c>
    </row>
    <row r="304" spans="1:29" x14ac:dyDescent="0.3">
      <c r="A304" s="45" t="s">
        <v>308</v>
      </c>
      <c r="B304" s="36">
        <f>[1]White!D302</f>
        <v>81</v>
      </c>
      <c r="C304" s="37">
        <f>[1]White!H302</f>
        <v>91615.592592593006</v>
      </c>
      <c r="D304" s="28" t="str">
        <f t="shared" si="60"/>
        <v/>
      </c>
      <c r="E304" s="4" t="str">
        <f>_xlfn.IFNA(VLOOKUP(A304,[1]AIAN!$A$8:$I$67,4,FALSE),"")</f>
        <v/>
      </c>
      <c r="F304" s="5" t="str">
        <f>_xlfn.IFNA(VLOOKUP(A304,[1]AIAN!$A$8:$I$67,8,FALSE),"")</f>
        <v/>
      </c>
      <c r="G304" s="29" t="str">
        <f t="shared" si="73"/>
        <v/>
      </c>
      <c r="H304" s="23" t="str">
        <f t="shared" si="61"/>
        <v/>
      </c>
      <c r="I304" s="4" t="str">
        <f>_xlfn.IFNA(VLOOKUP(A304,[1]ANHPI!$A$8:$I$145,4,FALSE),"")</f>
        <v/>
      </c>
      <c r="J304" s="5" t="str">
        <f>_xlfn.IFNA(VLOOKUP(A304,[1]ANHPI!$A$8:$I$145,8,FALSE),"")</f>
        <v/>
      </c>
      <c r="K304" s="42" t="str">
        <f t="shared" si="74"/>
        <v/>
      </c>
      <c r="L304" s="28" t="str">
        <f t="shared" si="62"/>
        <v/>
      </c>
      <c r="M304" s="4" t="str">
        <f>_xlfn.IFNA(VLOOKUP(A304,[1]Black!$A$8:$I$211,4,FALSE),"")</f>
        <v/>
      </c>
      <c r="N304" s="5" t="str">
        <f>_xlfn.IFNA(VLOOKUP(A304,[1]Black!$A$8:$I$211,8,FALSE),"")</f>
        <v/>
      </c>
      <c r="O304" s="42" t="str">
        <f t="shared" si="63"/>
        <v/>
      </c>
      <c r="P304" s="28" t="str">
        <f t="shared" si="64"/>
        <v/>
      </c>
      <c r="Q304" s="4" t="str">
        <f>_xlfn.IFNA(VLOOKUP(A304,'[1]H-L'!$A$8:$I$163,4,FALSE),"")</f>
        <v/>
      </c>
      <c r="R304" s="5" t="str">
        <f>_xlfn.IFNA(VLOOKUP(A304,'[1]H-L'!$A$8:$I$163,8,FALSE),"")</f>
        <v/>
      </c>
      <c r="S304" s="42" t="str">
        <f t="shared" si="65"/>
        <v/>
      </c>
      <c r="T304" s="28" t="str">
        <f t="shared" si="66"/>
        <v/>
      </c>
      <c r="U304" s="4" t="str">
        <f>_xlfn.IFNA(VLOOKUP(A304,[1]Other!$A$8:$I$86,4,FALSE),"")</f>
        <v/>
      </c>
      <c r="V304" s="5" t="str">
        <f>_xlfn.IFNA(VLOOKUP(A304,[1]Other!$A$8:$I$86,8,FALSE),"")</f>
        <v/>
      </c>
      <c r="W304" s="29" t="str">
        <f t="shared" si="67"/>
        <v/>
      </c>
      <c r="Y304" s="7" t="str">
        <f t="shared" si="68"/>
        <v/>
      </c>
      <c r="Z304" s="7" t="str">
        <f t="shared" si="69"/>
        <v/>
      </c>
      <c r="AA304" s="7" t="str">
        <f t="shared" si="70"/>
        <v/>
      </c>
      <c r="AB304" s="7" t="str">
        <f t="shared" si="71"/>
        <v/>
      </c>
      <c r="AC304" s="7" t="str">
        <f t="shared" si="72"/>
        <v/>
      </c>
    </row>
    <row r="305" spans="1:29" x14ac:dyDescent="0.3">
      <c r="A305" s="45" t="s">
        <v>309</v>
      </c>
      <c r="B305" s="36">
        <f>[1]White!D303</f>
        <v>47</v>
      </c>
      <c r="C305" s="37">
        <f>[1]White!H303</f>
        <v>31061.212765957</v>
      </c>
      <c r="D305" s="28" t="str">
        <f t="shared" si="60"/>
        <v/>
      </c>
      <c r="E305" s="4" t="str">
        <f>_xlfn.IFNA(VLOOKUP(A305,[1]AIAN!$A$8:$I$67,4,FALSE),"")</f>
        <v/>
      </c>
      <c r="F305" s="5" t="str">
        <f>_xlfn.IFNA(VLOOKUP(A305,[1]AIAN!$A$8:$I$67,8,FALSE),"")</f>
        <v/>
      </c>
      <c r="G305" s="29" t="str">
        <f t="shared" si="73"/>
        <v/>
      </c>
      <c r="H305" s="23" t="str">
        <f t="shared" si="61"/>
        <v/>
      </c>
      <c r="I305" s="4" t="str">
        <f>_xlfn.IFNA(VLOOKUP(A305,[1]ANHPI!$A$8:$I$145,4,FALSE),"")</f>
        <v/>
      </c>
      <c r="J305" s="5" t="str">
        <f>_xlfn.IFNA(VLOOKUP(A305,[1]ANHPI!$A$8:$I$145,8,FALSE),"")</f>
        <v/>
      </c>
      <c r="K305" s="42" t="str">
        <f t="shared" si="74"/>
        <v/>
      </c>
      <c r="L305" s="28">
        <f t="shared" si="62"/>
        <v>2.4973569638798938E-4</v>
      </c>
      <c r="M305" s="4">
        <f>_xlfn.IFNA(VLOOKUP(A305,[1]Black!$A$8:$I$211,4,FALSE),"")</f>
        <v>30</v>
      </c>
      <c r="N305" s="5">
        <f>_xlfn.IFNA(VLOOKUP(A305,[1]Black!$A$8:$I$211,8,FALSE),"")</f>
        <v>33759.366666667003</v>
      </c>
      <c r="O305" s="42">
        <f t="shared" si="63"/>
        <v>1.0868656971329584</v>
      </c>
      <c r="P305" s="28" t="str">
        <f t="shared" si="64"/>
        <v/>
      </c>
      <c r="Q305" s="4" t="str">
        <f>_xlfn.IFNA(VLOOKUP(A305,'[1]H-L'!$A$8:$I$163,4,FALSE),"")</f>
        <v/>
      </c>
      <c r="R305" s="5" t="str">
        <f>_xlfn.IFNA(VLOOKUP(A305,'[1]H-L'!$A$8:$I$163,8,FALSE),"")</f>
        <v/>
      </c>
      <c r="S305" s="42" t="str">
        <f t="shared" si="65"/>
        <v/>
      </c>
      <c r="T305" s="28" t="str">
        <f t="shared" si="66"/>
        <v/>
      </c>
      <c r="U305" s="4" t="str">
        <f>_xlfn.IFNA(VLOOKUP(A305,[1]Other!$A$8:$I$86,4,FALSE),"")</f>
        <v/>
      </c>
      <c r="V305" s="5" t="str">
        <f>_xlfn.IFNA(VLOOKUP(A305,[1]Other!$A$8:$I$86,8,FALSE),"")</f>
        <v/>
      </c>
      <c r="W305" s="29" t="str">
        <f t="shared" si="67"/>
        <v/>
      </c>
      <c r="Y305" s="7" t="str">
        <f t="shared" si="68"/>
        <v/>
      </c>
      <c r="Z305" s="7" t="str">
        <f t="shared" si="69"/>
        <v/>
      </c>
      <c r="AA305" s="7">
        <f t="shared" si="70"/>
        <v>2.7139999999999998E-4</v>
      </c>
      <c r="AB305" s="7" t="str">
        <f t="shared" si="71"/>
        <v/>
      </c>
      <c r="AC305" s="7" t="str">
        <f t="shared" si="72"/>
        <v/>
      </c>
    </row>
    <row r="306" spans="1:29" x14ac:dyDescent="0.3">
      <c r="A306" s="45" t="s">
        <v>310</v>
      </c>
      <c r="B306" s="36">
        <f>[1]White!D304</f>
        <v>5170</v>
      </c>
      <c r="C306" s="37">
        <f>[1]White!H304</f>
        <v>104159.27852998101</v>
      </c>
      <c r="D306" s="28">
        <f t="shared" si="60"/>
        <v>9.2524445379034807E-3</v>
      </c>
      <c r="E306" s="4">
        <f>_xlfn.IFNA(VLOOKUP(A306,[1]AIAN!$A$8:$I$67,4,FALSE),"")</f>
        <v>88</v>
      </c>
      <c r="F306" s="5">
        <f>_xlfn.IFNA(VLOOKUP(A306,[1]AIAN!$A$8:$I$67,8,FALSE),"")</f>
        <v>106694.454545455</v>
      </c>
      <c r="G306" s="29">
        <f t="shared" si="73"/>
        <v>1.0243394160487034</v>
      </c>
      <c r="H306" s="23">
        <f t="shared" si="61"/>
        <v>5.4757237513567807E-3</v>
      </c>
      <c r="I306" s="4">
        <f>_xlfn.IFNA(VLOOKUP(A306,[1]ANHPI!$A$8:$I$145,4,FALSE),"")</f>
        <v>338</v>
      </c>
      <c r="J306" s="5">
        <f>_xlfn.IFNA(VLOOKUP(A306,[1]ANHPI!$A$8:$I$145,8,FALSE),"")</f>
        <v>108050.37573964499</v>
      </c>
      <c r="K306" s="42">
        <f t="shared" si="74"/>
        <v>1.0373571828125132</v>
      </c>
      <c r="L306" s="28">
        <f t="shared" si="62"/>
        <v>5.7522455401366884E-3</v>
      </c>
      <c r="M306" s="4">
        <f>_xlfn.IFNA(VLOOKUP(A306,[1]Black!$A$8:$I$211,4,FALSE),"")</f>
        <v>691</v>
      </c>
      <c r="N306" s="5">
        <f>_xlfn.IFNA(VLOOKUP(A306,[1]Black!$A$8:$I$211,8,FALSE),"")</f>
        <v>103060.897250362</v>
      </c>
      <c r="O306" s="42">
        <f t="shared" si="63"/>
        <v>0.9894547917850367</v>
      </c>
      <c r="P306" s="28">
        <f t="shared" si="64"/>
        <v>8.6470666489290946E-3</v>
      </c>
      <c r="Q306" s="4">
        <f>_xlfn.IFNA(VLOOKUP(A306,'[1]H-L'!$A$8:$I$163,4,FALSE),"")</f>
        <v>780</v>
      </c>
      <c r="R306" s="5">
        <f>_xlfn.IFNA(VLOOKUP(A306,'[1]H-L'!$A$8:$I$163,8,FALSE),"")</f>
        <v>100640.64871794901</v>
      </c>
      <c r="S306" s="42">
        <f t="shared" si="65"/>
        <v>0.96621875783232114</v>
      </c>
      <c r="T306" s="28">
        <f t="shared" si="66"/>
        <v>9.5546835011090254E-3</v>
      </c>
      <c r="U306" s="4">
        <f>_xlfn.IFNA(VLOOKUP(A306,[1]Other!$A$8:$I$86,4,FALSE),"")</f>
        <v>168</v>
      </c>
      <c r="V306" s="5">
        <f>_xlfn.IFNA(VLOOKUP(A306,[1]Other!$A$8:$I$86,8,FALSE),"")</f>
        <v>99175.232142856999</v>
      </c>
      <c r="W306" s="29">
        <f t="shared" si="67"/>
        <v>0.95214976085217984</v>
      </c>
      <c r="Y306" s="7">
        <f t="shared" si="68"/>
        <v>9.4775999999999992E-3</v>
      </c>
      <c r="Z306" s="7">
        <f t="shared" si="69"/>
        <v>5.6803000000000001E-3</v>
      </c>
      <c r="AA306" s="7">
        <f t="shared" si="70"/>
        <v>5.6915999999999998E-3</v>
      </c>
      <c r="AB306" s="7">
        <f t="shared" si="71"/>
        <v>8.3549999999999996E-3</v>
      </c>
      <c r="AC306" s="7">
        <f t="shared" si="72"/>
        <v>9.0974999999999997E-3</v>
      </c>
    </row>
    <row r="307" spans="1:29" ht="27" x14ac:dyDescent="0.3">
      <c r="A307" s="45" t="s">
        <v>311</v>
      </c>
      <c r="B307" s="36">
        <f>[1]White!D305</f>
        <v>761</v>
      </c>
      <c r="C307" s="37">
        <f>[1]White!H305</f>
        <v>50232.096052631998</v>
      </c>
      <c r="D307" s="28" t="str">
        <f t="shared" si="60"/>
        <v/>
      </c>
      <c r="E307" s="4" t="str">
        <f>_xlfn.IFNA(VLOOKUP(A307,[1]AIAN!$A$8:$I$67,4,FALSE),"")</f>
        <v/>
      </c>
      <c r="F307" s="5" t="str">
        <f>_xlfn.IFNA(VLOOKUP(A307,[1]AIAN!$A$8:$I$67,8,FALSE),"")</f>
        <v/>
      </c>
      <c r="G307" s="29" t="str">
        <f t="shared" si="73"/>
        <v/>
      </c>
      <c r="H307" s="23">
        <f t="shared" si="61"/>
        <v>1.6038362466991754E-3</v>
      </c>
      <c r="I307" s="4">
        <f>_xlfn.IFNA(VLOOKUP(A307,[1]ANHPI!$A$8:$I$145,4,FALSE),"")</f>
        <v>99</v>
      </c>
      <c r="J307" s="5">
        <f>_xlfn.IFNA(VLOOKUP(A307,[1]ANHPI!$A$8:$I$145,8,FALSE),"")</f>
        <v>51363.040404040003</v>
      </c>
      <c r="K307" s="42">
        <f t="shared" si="74"/>
        <v>1.0225143770672644</v>
      </c>
      <c r="L307" s="28">
        <f t="shared" si="62"/>
        <v>3.1633188209145321E-3</v>
      </c>
      <c r="M307" s="4">
        <f>_xlfn.IFNA(VLOOKUP(A307,[1]Black!$A$8:$I$211,4,FALSE),"")</f>
        <v>380</v>
      </c>
      <c r="N307" s="5">
        <f>_xlfn.IFNA(VLOOKUP(A307,[1]Black!$A$8:$I$211,8,FALSE),"")</f>
        <v>49861.255263157997</v>
      </c>
      <c r="O307" s="42">
        <f t="shared" si="63"/>
        <v>0.99261745340896301</v>
      </c>
      <c r="P307" s="28">
        <f t="shared" si="64"/>
        <v>1.7848432442020309E-3</v>
      </c>
      <c r="Q307" s="4">
        <f>_xlfn.IFNA(VLOOKUP(A307,'[1]H-L'!$A$8:$I$163,4,FALSE),"")</f>
        <v>161</v>
      </c>
      <c r="R307" s="5">
        <f>_xlfn.IFNA(VLOOKUP(A307,'[1]H-L'!$A$8:$I$163,8,FALSE),"")</f>
        <v>50890.248447204998</v>
      </c>
      <c r="S307" s="42">
        <f t="shared" si="65"/>
        <v>1.0131022283816986</v>
      </c>
      <c r="T307" s="28" t="str">
        <f t="shared" si="66"/>
        <v/>
      </c>
      <c r="U307" s="4" t="str">
        <f>_xlfn.IFNA(VLOOKUP(A307,[1]Other!$A$8:$I$86,4,FALSE),"")</f>
        <v/>
      </c>
      <c r="V307" s="5" t="str">
        <f>_xlfn.IFNA(VLOOKUP(A307,[1]Other!$A$8:$I$86,8,FALSE),"")</f>
        <v/>
      </c>
      <c r="W307" s="29" t="str">
        <f t="shared" si="67"/>
        <v/>
      </c>
      <c r="Y307" s="7" t="str">
        <f t="shared" si="68"/>
        <v/>
      </c>
      <c r="Z307" s="7">
        <f t="shared" si="69"/>
        <v>1.6398999999999999E-3</v>
      </c>
      <c r="AA307" s="7">
        <f t="shared" si="70"/>
        <v>3.14E-3</v>
      </c>
      <c r="AB307" s="7">
        <f t="shared" si="71"/>
        <v>1.8082E-3</v>
      </c>
      <c r="AC307" s="7" t="str">
        <f t="shared" si="72"/>
        <v/>
      </c>
    </row>
    <row r="308" spans="1:29" x14ac:dyDescent="0.3">
      <c r="A308" s="45" t="s">
        <v>312</v>
      </c>
      <c r="B308" s="36">
        <f>[1]White!D306</f>
        <v>392</v>
      </c>
      <c r="C308" s="37">
        <f>[1]White!H306</f>
        <v>102497.737244898</v>
      </c>
      <c r="D308" s="28" t="str">
        <f t="shared" si="60"/>
        <v/>
      </c>
      <c r="E308" s="4" t="str">
        <f>_xlfn.IFNA(VLOOKUP(A308,[1]AIAN!$A$8:$I$67,4,FALSE),"")</f>
        <v/>
      </c>
      <c r="F308" s="5" t="str">
        <f>_xlfn.IFNA(VLOOKUP(A308,[1]AIAN!$A$8:$I$67,8,FALSE),"")</f>
        <v/>
      </c>
      <c r="G308" s="29" t="str">
        <f t="shared" si="73"/>
        <v/>
      </c>
      <c r="H308" s="23" t="str">
        <f t="shared" si="61"/>
        <v/>
      </c>
      <c r="I308" s="4" t="str">
        <f>_xlfn.IFNA(VLOOKUP(A308,[1]ANHPI!$A$8:$I$145,4,FALSE),"")</f>
        <v/>
      </c>
      <c r="J308" s="5" t="str">
        <f>_xlfn.IFNA(VLOOKUP(A308,[1]ANHPI!$A$8:$I$145,8,FALSE),"")</f>
        <v/>
      </c>
      <c r="K308" s="42" t="str">
        <f t="shared" si="74"/>
        <v/>
      </c>
      <c r="L308" s="28" t="str">
        <f t="shared" si="62"/>
        <v/>
      </c>
      <c r="M308" s="4" t="str">
        <f>_xlfn.IFNA(VLOOKUP(A308,[1]Black!$A$8:$I$211,4,FALSE),"")</f>
        <v/>
      </c>
      <c r="N308" s="5" t="str">
        <f>_xlfn.IFNA(VLOOKUP(A308,[1]Black!$A$8:$I$211,8,FALSE),"")</f>
        <v/>
      </c>
      <c r="O308" s="42" t="str">
        <f t="shared" si="63"/>
        <v/>
      </c>
      <c r="P308" s="28" t="str">
        <f t="shared" si="64"/>
        <v/>
      </c>
      <c r="Q308" s="4" t="str">
        <f>_xlfn.IFNA(VLOOKUP(A308,'[1]H-L'!$A$8:$I$163,4,FALSE),"")</f>
        <v/>
      </c>
      <c r="R308" s="5" t="str">
        <f>_xlfn.IFNA(VLOOKUP(A308,'[1]H-L'!$A$8:$I$163,8,FALSE),"")</f>
        <v/>
      </c>
      <c r="S308" s="42" t="str">
        <f t="shared" si="65"/>
        <v/>
      </c>
      <c r="T308" s="28" t="str">
        <f t="shared" si="66"/>
        <v/>
      </c>
      <c r="U308" s="4" t="str">
        <f>_xlfn.IFNA(VLOOKUP(A308,[1]Other!$A$8:$I$86,4,FALSE),"")</f>
        <v/>
      </c>
      <c r="V308" s="5" t="str">
        <f>_xlfn.IFNA(VLOOKUP(A308,[1]Other!$A$8:$I$86,8,FALSE),"")</f>
        <v/>
      </c>
      <c r="W308" s="29" t="str">
        <f t="shared" si="67"/>
        <v/>
      </c>
      <c r="Y308" s="7" t="str">
        <f t="shared" si="68"/>
        <v/>
      </c>
      <c r="Z308" s="7" t="str">
        <f t="shared" si="69"/>
        <v/>
      </c>
      <c r="AA308" s="7" t="str">
        <f t="shared" si="70"/>
        <v/>
      </c>
      <c r="AB308" s="7" t="str">
        <f t="shared" si="71"/>
        <v/>
      </c>
      <c r="AC308" s="7" t="str">
        <f t="shared" si="72"/>
        <v/>
      </c>
    </row>
    <row r="309" spans="1:29" x14ac:dyDescent="0.3">
      <c r="A309" s="45" t="s">
        <v>313</v>
      </c>
      <c r="B309" s="36">
        <f>[1]White!D307</f>
        <v>167</v>
      </c>
      <c r="C309" s="37">
        <f>[1]White!H307</f>
        <v>83913.479041915998</v>
      </c>
      <c r="D309" s="28" t="str">
        <f t="shared" si="60"/>
        <v/>
      </c>
      <c r="E309" s="4" t="str">
        <f>_xlfn.IFNA(VLOOKUP(A309,[1]AIAN!$A$8:$I$67,4,FALSE),"")</f>
        <v/>
      </c>
      <c r="F309" s="5" t="str">
        <f>_xlfn.IFNA(VLOOKUP(A309,[1]AIAN!$A$8:$I$67,8,FALSE),"")</f>
        <v/>
      </c>
      <c r="G309" s="29" t="str">
        <f t="shared" si="73"/>
        <v/>
      </c>
      <c r="H309" s="23" t="str">
        <f t="shared" si="61"/>
        <v/>
      </c>
      <c r="I309" s="4" t="str">
        <f>_xlfn.IFNA(VLOOKUP(A309,[1]ANHPI!$A$8:$I$145,4,FALSE),"")</f>
        <v/>
      </c>
      <c r="J309" s="5" t="str">
        <f>_xlfn.IFNA(VLOOKUP(A309,[1]ANHPI!$A$8:$I$145,8,FALSE),"")</f>
        <v/>
      </c>
      <c r="K309" s="42" t="str">
        <f t="shared" si="74"/>
        <v/>
      </c>
      <c r="L309" s="28" t="str">
        <f t="shared" si="62"/>
        <v/>
      </c>
      <c r="M309" s="4" t="str">
        <f>_xlfn.IFNA(VLOOKUP(A309,[1]Black!$A$8:$I$211,4,FALSE),"")</f>
        <v/>
      </c>
      <c r="N309" s="5" t="str">
        <f>_xlfn.IFNA(VLOOKUP(A309,[1]Black!$A$8:$I$211,8,FALSE),"")</f>
        <v/>
      </c>
      <c r="O309" s="42" t="str">
        <f t="shared" si="63"/>
        <v/>
      </c>
      <c r="P309" s="28">
        <f t="shared" si="64"/>
        <v>1.9400470045674249E-3</v>
      </c>
      <c r="Q309" s="4">
        <f>_xlfn.IFNA(VLOOKUP(A309,'[1]H-L'!$A$8:$I$163,4,FALSE),"")</f>
        <v>175</v>
      </c>
      <c r="R309" s="5">
        <f>_xlfn.IFNA(VLOOKUP(A309,'[1]H-L'!$A$8:$I$163,8,FALSE),"")</f>
        <v>80074.857142856999</v>
      </c>
      <c r="S309" s="42">
        <f t="shared" si="65"/>
        <v>0.9542550023799925</v>
      </c>
      <c r="T309" s="28" t="str">
        <f t="shared" si="66"/>
        <v/>
      </c>
      <c r="U309" s="4" t="str">
        <f>_xlfn.IFNA(VLOOKUP(A309,[1]Other!$A$8:$I$86,4,FALSE),"")</f>
        <v/>
      </c>
      <c r="V309" s="5" t="str">
        <f>_xlfn.IFNA(VLOOKUP(A309,[1]Other!$A$8:$I$86,8,FALSE),"")</f>
        <v/>
      </c>
      <c r="W309" s="29" t="str">
        <f t="shared" si="67"/>
        <v/>
      </c>
      <c r="Y309" s="7" t="str">
        <f t="shared" si="68"/>
        <v/>
      </c>
      <c r="Z309" s="7" t="str">
        <f t="shared" si="69"/>
        <v/>
      </c>
      <c r="AA309" s="7" t="str">
        <f t="shared" si="70"/>
        <v/>
      </c>
      <c r="AB309" s="7">
        <f t="shared" si="71"/>
        <v>1.8513E-3</v>
      </c>
      <c r="AC309" s="7" t="str">
        <f t="shared" si="72"/>
        <v/>
      </c>
    </row>
    <row r="310" spans="1:29" x14ac:dyDescent="0.3">
      <c r="A310" s="45" t="s">
        <v>314</v>
      </c>
      <c r="B310" s="36">
        <f>[1]White!D308</f>
        <v>109</v>
      </c>
      <c r="C310" s="37">
        <f>[1]White!H308</f>
        <v>117225.31192660599</v>
      </c>
      <c r="D310" s="28" t="str">
        <f t="shared" si="60"/>
        <v/>
      </c>
      <c r="E310" s="4" t="str">
        <f>_xlfn.IFNA(VLOOKUP(A310,[1]AIAN!$A$8:$I$67,4,FALSE),"")</f>
        <v/>
      </c>
      <c r="F310" s="5" t="str">
        <f>_xlfn.IFNA(VLOOKUP(A310,[1]AIAN!$A$8:$I$67,8,FALSE),"")</f>
        <v/>
      </c>
      <c r="G310" s="29" t="str">
        <f t="shared" si="73"/>
        <v/>
      </c>
      <c r="H310" s="23" t="str">
        <f t="shared" si="61"/>
        <v/>
      </c>
      <c r="I310" s="4" t="str">
        <f>_xlfn.IFNA(VLOOKUP(A310,[1]ANHPI!$A$8:$I$145,4,FALSE),"")</f>
        <v/>
      </c>
      <c r="J310" s="5" t="str">
        <f>_xlfn.IFNA(VLOOKUP(A310,[1]ANHPI!$A$8:$I$145,8,FALSE),"")</f>
        <v/>
      </c>
      <c r="K310" s="42" t="str">
        <f t="shared" si="74"/>
        <v/>
      </c>
      <c r="L310" s="28" t="str">
        <f t="shared" si="62"/>
        <v/>
      </c>
      <c r="M310" s="4" t="str">
        <f>_xlfn.IFNA(VLOOKUP(A310,[1]Black!$A$8:$I$211,4,FALSE),"")</f>
        <v/>
      </c>
      <c r="N310" s="5" t="str">
        <f>_xlfn.IFNA(VLOOKUP(A310,[1]Black!$A$8:$I$211,8,FALSE),"")</f>
        <v/>
      </c>
      <c r="O310" s="42" t="str">
        <f t="shared" si="63"/>
        <v/>
      </c>
      <c r="P310" s="28" t="str">
        <f t="shared" si="64"/>
        <v/>
      </c>
      <c r="Q310" s="4" t="str">
        <f>_xlfn.IFNA(VLOOKUP(A310,'[1]H-L'!$A$8:$I$163,4,FALSE),"")</f>
        <v/>
      </c>
      <c r="R310" s="5" t="str">
        <f>_xlfn.IFNA(VLOOKUP(A310,'[1]H-L'!$A$8:$I$163,8,FALSE),"")</f>
        <v/>
      </c>
      <c r="S310" s="42" t="str">
        <f t="shared" si="65"/>
        <v/>
      </c>
      <c r="T310" s="28" t="str">
        <f t="shared" si="66"/>
        <v/>
      </c>
      <c r="U310" s="4" t="str">
        <f>_xlfn.IFNA(VLOOKUP(A310,[1]Other!$A$8:$I$86,4,FALSE),"")</f>
        <v/>
      </c>
      <c r="V310" s="5" t="str">
        <f>_xlfn.IFNA(VLOOKUP(A310,[1]Other!$A$8:$I$86,8,FALSE),"")</f>
        <v/>
      </c>
      <c r="W310" s="29" t="str">
        <f t="shared" si="67"/>
        <v/>
      </c>
      <c r="Y310" s="7" t="str">
        <f t="shared" si="68"/>
        <v/>
      </c>
      <c r="Z310" s="7" t="str">
        <f t="shared" si="69"/>
        <v/>
      </c>
      <c r="AA310" s="7" t="str">
        <f t="shared" si="70"/>
        <v/>
      </c>
      <c r="AB310" s="7" t="str">
        <f t="shared" si="71"/>
        <v/>
      </c>
      <c r="AC310" s="7" t="str">
        <f t="shared" si="72"/>
        <v/>
      </c>
    </row>
    <row r="311" spans="1:29" x14ac:dyDescent="0.3">
      <c r="A311" s="45" t="s">
        <v>315</v>
      </c>
      <c r="B311" s="36">
        <f>[1]White!D309</f>
        <v>625</v>
      </c>
      <c r="C311" s="37">
        <f>[1]White!H309</f>
        <v>86433.107199999999</v>
      </c>
      <c r="D311" s="28" t="str">
        <f t="shared" si="60"/>
        <v/>
      </c>
      <c r="E311" s="4" t="str">
        <f>_xlfn.IFNA(VLOOKUP(A311,[1]AIAN!$A$8:$I$67,4,FALSE),"")</f>
        <v/>
      </c>
      <c r="F311" s="5" t="str">
        <f>_xlfn.IFNA(VLOOKUP(A311,[1]AIAN!$A$8:$I$67,8,FALSE),"")</f>
        <v/>
      </c>
      <c r="G311" s="29" t="str">
        <f t="shared" si="73"/>
        <v/>
      </c>
      <c r="H311" s="23" t="str">
        <f t="shared" si="61"/>
        <v/>
      </c>
      <c r="I311" s="4" t="str">
        <f>_xlfn.IFNA(VLOOKUP(A311,[1]ANHPI!$A$8:$I$145,4,FALSE),"")</f>
        <v/>
      </c>
      <c r="J311" s="5" t="str">
        <f>_xlfn.IFNA(VLOOKUP(A311,[1]ANHPI!$A$8:$I$145,8,FALSE),"")</f>
        <v/>
      </c>
      <c r="K311" s="42" t="str">
        <f t="shared" si="74"/>
        <v/>
      </c>
      <c r="L311" s="28">
        <f t="shared" si="62"/>
        <v>2.1310779425108427E-3</v>
      </c>
      <c r="M311" s="4">
        <f>_xlfn.IFNA(VLOOKUP(A311,[1]Black!$A$8:$I$211,4,FALSE),"")</f>
        <v>256</v>
      </c>
      <c r="N311" s="5">
        <f>_xlfn.IFNA(VLOOKUP(A311,[1]Black!$A$8:$I$211,8,FALSE),"")</f>
        <v>85866.62109375</v>
      </c>
      <c r="O311" s="42">
        <f t="shared" si="63"/>
        <v>0.99344595925564505</v>
      </c>
      <c r="P311" s="28">
        <f t="shared" si="64"/>
        <v>9.8665247660857614E-4</v>
      </c>
      <c r="Q311" s="4">
        <f>_xlfn.IFNA(VLOOKUP(A311,'[1]H-L'!$A$8:$I$163,4,FALSE),"")</f>
        <v>89</v>
      </c>
      <c r="R311" s="5">
        <f>_xlfn.IFNA(VLOOKUP(A311,'[1]H-L'!$A$8:$I$163,8,FALSE),"")</f>
        <v>80902.887640449</v>
      </c>
      <c r="S311" s="42">
        <f t="shared" si="65"/>
        <v>0.93601734637684064</v>
      </c>
      <c r="T311" s="28" t="str">
        <f t="shared" si="66"/>
        <v/>
      </c>
      <c r="U311" s="4" t="str">
        <f>_xlfn.IFNA(VLOOKUP(A311,[1]Other!$A$8:$I$86,4,FALSE),"")</f>
        <v/>
      </c>
      <c r="V311" s="5" t="str">
        <f>_xlfn.IFNA(VLOOKUP(A311,[1]Other!$A$8:$I$86,8,FALSE),"")</f>
        <v/>
      </c>
      <c r="W311" s="29" t="str">
        <f t="shared" si="67"/>
        <v/>
      </c>
      <c r="Y311" s="7" t="str">
        <f t="shared" si="68"/>
        <v/>
      </c>
      <c r="Z311" s="7" t="str">
        <f t="shared" si="69"/>
        <v/>
      </c>
      <c r="AA311" s="7">
        <f t="shared" si="70"/>
        <v>2.1170999999999998E-3</v>
      </c>
      <c r="AB311" s="7">
        <f t="shared" si="71"/>
        <v>9.2349999999999995E-4</v>
      </c>
      <c r="AC311" s="7" t="str">
        <f t="shared" si="72"/>
        <v/>
      </c>
    </row>
    <row r="312" spans="1:29" x14ac:dyDescent="0.3">
      <c r="A312" s="45" t="s">
        <v>316</v>
      </c>
      <c r="B312" s="36">
        <f>[1]White!D310</f>
        <v>67</v>
      </c>
      <c r="C312" s="37">
        <f>[1]White!H310</f>
        <v>57978.611940299001</v>
      </c>
      <c r="D312" s="28" t="str">
        <f t="shared" si="60"/>
        <v/>
      </c>
      <c r="E312" s="4" t="str">
        <f>_xlfn.IFNA(VLOOKUP(A312,[1]AIAN!$A$8:$I$67,4,FALSE),"")</f>
        <v/>
      </c>
      <c r="F312" s="5" t="str">
        <f>_xlfn.IFNA(VLOOKUP(A312,[1]AIAN!$A$8:$I$67,8,FALSE),"")</f>
        <v/>
      </c>
      <c r="G312" s="29" t="str">
        <f t="shared" si="73"/>
        <v/>
      </c>
      <c r="H312" s="23" t="str">
        <f t="shared" si="61"/>
        <v/>
      </c>
      <c r="I312" s="4" t="str">
        <f>_xlfn.IFNA(VLOOKUP(A312,[1]ANHPI!$A$8:$I$145,4,FALSE),"")</f>
        <v/>
      </c>
      <c r="J312" s="5" t="str">
        <f>_xlfn.IFNA(VLOOKUP(A312,[1]ANHPI!$A$8:$I$145,8,FALSE),"")</f>
        <v/>
      </c>
      <c r="K312" s="42" t="str">
        <f t="shared" si="74"/>
        <v/>
      </c>
      <c r="L312" s="28" t="str">
        <f t="shared" si="62"/>
        <v/>
      </c>
      <c r="M312" s="4" t="str">
        <f>_xlfn.IFNA(VLOOKUP(A312,[1]Black!$A$8:$I$211,4,FALSE),"")</f>
        <v/>
      </c>
      <c r="N312" s="5" t="str">
        <f>_xlfn.IFNA(VLOOKUP(A312,[1]Black!$A$8:$I$211,8,FALSE),"")</f>
        <v/>
      </c>
      <c r="O312" s="42" t="str">
        <f t="shared" si="63"/>
        <v/>
      </c>
      <c r="P312" s="28" t="str">
        <f t="shared" si="64"/>
        <v/>
      </c>
      <c r="Q312" s="4" t="str">
        <f>_xlfn.IFNA(VLOOKUP(A312,'[1]H-L'!$A$8:$I$163,4,FALSE),"")</f>
        <v/>
      </c>
      <c r="R312" s="5" t="str">
        <f>_xlfn.IFNA(VLOOKUP(A312,'[1]H-L'!$A$8:$I$163,8,FALSE),"")</f>
        <v/>
      </c>
      <c r="S312" s="42" t="str">
        <f t="shared" si="65"/>
        <v/>
      </c>
      <c r="T312" s="28" t="str">
        <f t="shared" si="66"/>
        <v/>
      </c>
      <c r="U312" s="4" t="str">
        <f>_xlfn.IFNA(VLOOKUP(A312,[1]Other!$A$8:$I$86,4,FALSE),"")</f>
        <v/>
      </c>
      <c r="V312" s="5" t="str">
        <f>_xlfn.IFNA(VLOOKUP(A312,[1]Other!$A$8:$I$86,8,FALSE),"")</f>
        <v/>
      </c>
      <c r="W312" s="29" t="str">
        <f t="shared" si="67"/>
        <v/>
      </c>
      <c r="Y312" s="7" t="str">
        <f t="shared" si="68"/>
        <v/>
      </c>
      <c r="Z312" s="7" t="str">
        <f t="shared" si="69"/>
        <v/>
      </c>
      <c r="AA312" s="7" t="str">
        <f t="shared" si="70"/>
        <v/>
      </c>
      <c r="AB312" s="7" t="str">
        <f t="shared" si="71"/>
        <v/>
      </c>
      <c r="AC312" s="7" t="str">
        <f t="shared" si="72"/>
        <v/>
      </c>
    </row>
    <row r="313" spans="1:29" ht="27" x14ac:dyDescent="0.3">
      <c r="A313" s="45" t="s">
        <v>317</v>
      </c>
      <c r="B313" s="36">
        <f>[1]White!D311</f>
        <v>1208</v>
      </c>
      <c r="C313" s="37">
        <f>[1]White!H311</f>
        <v>88950.673841059994</v>
      </c>
      <c r="D313" s="28" t="str">
        <f t="shared" si="60"/>
        <v/>
      </c>
      <c r="E313" s="4" t="str">
        <f>_xlfn.IFNA(VLOOKUP(A313,[1]AIAN!$A$8:$I$67,4,FALSE),"")</f>
        <v/>
      </c>
      <c r="F313" s="5" t="str">
        <f>_xlfn.IFNA(VLOOKUP(A313,[1]AIAN!$A$8:$I$67,8,FALSE),"")</f>
        <v/>
      </c>
      <c r="G313" s="29" t="str">
        <f t="shared" si="73"/>
        <v/>
      </c>
      <c r="H313" s="23" t="str">
        <f t="shared" si="61"/>
        <v/>
      </c>
      <c r="I313" s="4" t="str">
        <f>_xlfn.IFNA(VLOOKUP(A313,[1]ANHPI!$A$8:$I$145,4,FALSE),"")</f>
        <v/>
      </c>
      <c r="J313" s="5" t="str">
        <f>_xlfn.IFNA(VLOOKUP(A313,[1]ANHPI!$A$8:$I$145,8,FALSE),"")</f>
        <v/>
      </c>
      <c r="K313" s="42" t="str">
        <f t="shared" si="74"/>
        <v/>
      </c>
      <c r="L313" s="28">
        <f t="shared" si="62"/>
        <v>1.8563686764840543E-3</v>
      </c>
      <c r="M313" s="4">
        <f>_xlfn.IFNA(VLOOKUP(A313,[1]Black!$A$8:$I$211,4,FALSE),"")</f>
        <v>223</v>
      </c>
      <c r="N313" s="5">
        <f>_xlfn.IFNA(VLOOKUP(A313,[1]Black!$A$8:$I$211,8,FALSE),"")</f>
        <v>85504.932735426002</v>
      </c>
      <c r="O313" s="42">
        <f t="shared" si="63"/>
        <v>0.96126233836304653</v>
      </c>
      <c r="P313" s="28">
        <f t="shared" si="64"/>
        <v>1.629639483836637E-3</v>
      </c>
      <c r="Q313" s="4">
        <f>_xlfn.IFNA(VLOOKUP(A313,'[1]H-L'!$A$8:$I$163,4,FALSE),"")</f>
        <v>147</v>
      </c>
      <c r="R313" s="5">
        <f>_xlfn.IFNA(VLOOKUP(A313,'[1]H-L'!$A$8:$I$163,8,FALSE),"")</f>
        <v>85596.673469387999</v>
      </c>
      <c r="S313" s="42">
        <f t="shared" si="65"/>
        <v>0.96229370473724529</v>
      </c>
      <c r="T313" s="28" t="str">
        <f t="shared" si="66"/>
        <v/>
      </c>
      <c r="U313" s="4" t="str">
        <f>_xlfn.IFNA(VLOOKUP(A313,[1]Other!$A$8:$I$86,4,FALSE),"")</f>
        <v/>
      </c>
      <c r="V313" s="5" t="str">
        <f>_xlfn.IFNA(VLOOKUP(A313,[1]Other!$A$8:$I$86,8,FALSE),"")</f>
        <v/>
      </c>
      <c r="W313" s="29" t="str">
        <f t="shared" si="67"/>
        <v/>
      </c>
      <c r="Y313" s="7" t="str">
        <f t="shared" si="68"/>
        <v/>
      </c>
      <c r="Z313" s="7" t="str">
        <f t="shared" si="69"/>
        <v/>
      </c>
      <c r="AA313" s="7">
        <f t="shared" si="70"/>
        <v>1.7845000000000001E-3</v>
      </c>
      <c r="AB313" s="7">
        <f t="shared" si="71"/>
        <v>1.5682000000000001E-3</v>
      </c>
      <c r="AC313" s="7" t="str">
        <f t="shared" si="72"/>
        <v/>
      </c>
    </row>
    <row r="314" spans="1:29" x14ac:dyDescent="0.3">
      <c r="A314" s="45" t="s">
        <v>318</v>
      </c>
      <c r="B314" s="36">
        <f>[1]White!D312</f>
        <v>519</v>
      </c>
      <c r="C314" s="37">
        <f>[1]White!H312</f>
        <v>52031.256756757</v>
      </c>
      <c r="D314" s="28" t="str">
        <f t="shared" si="60"/>
        <v/>
      </c>
      <c r="E314" s="4" t="str">
        <f>_xlfn.IFNA(VLOOKUP(A314,[1]AIAN!$A$8:$I$67,4,FALSE),"")</f>
        <v/>
      </c>
      <c r="F314" s="5" t="str">
        <f>_xlfn.IFNA(VLOOKUP(A314,[1]AIAN!$A$8:$I$67,8,FALSE),"")</f>
        <v/>
      </c>
      <c r="G314" s="29" t="str">
        <f t="shared" si="73"/>
        <v/>
      </c>
      <c r="H314" s="23" t="str">
        <f t="shared" si="61"/>
        <v/>
      </c>
      <c r="I314" s="4" t="str">
        <f>_xlfn.IFNA(VLOOKUP(A314,[1]ANHPI!$A$8:$I$145,4,FALSE),"")</f>
        <v/>
      </c>
      <c r="J314" s="5" t="str">
        <f>_xlfn.IFNA(VLOOKUP(A314,[1]ANHPI!$A$8:$I$145,8,FALSE),"")</f>
        <v/>
      </c>
      <c r="K314" s="42" t="str">
        <f t="shared" si="74"/>
        <v/>
      </c>
      <c r="L314" s="28">
        <f t="shared" si="62"/>
        <v>9.8229373912609146E-4</v>
      </c>
      <c r="M314" s="4">
        <f>_xlfn.IFNA(VLOOKUP(A314,[1]Black!$A$8:$I$211,4,FALSE),"")</f>
        <v>118</v>
      </c>
      <c r="N314" s="5">
        <f>_xlfn.IFNA(VLOOKUP(A314,[1]Black!$A$8:$I$211,8,FALSE),"")</f>
        <v>52471.347457627002</v>
      </c>
      <c r="O314" s="42">
        <f t="shared" si="63"/>
        <v>1.0084581985579821</v>
      </c>
      <c r="P314" s="28">
        <f t="shared" si="64"/>
        <v>7.9819076759345489E-4</v>
      </c>
      <c r="Q314" s="4">
        <f>_xlfn.IFNA(VLOOKUP(A314,'[1]H-L'!$A$8:$I$163,4,FALSE),"")</f>
        <v>72</v>
      </c>
      <c r="R314" s="5">
        <f>_xlfn.IFNA(VLOOKUP(A314,'[1]H-L'!$A$8:$I$163,8,FALSE),"")</f>
        <v>50615.75</v>
      </c>
      <c r="S314" s="42">
        <f t="shared" si="65"/>
        <v>0.97279506886842249</v>
      </c>
      <c r="T314" s="28" t="str">
        <f t="shared" si="66"/>
        <v/>
      </c>
      <c r="U314" s="4" t="str">
        <f>_xlfn.IFNA(VLOOKUP(A314,[1]Other!$A$8:$I$86,4,FALSE),"")</f>
        <v/>
      </c>
      <c r="V314" s="5" t="str">
        <f>_xlfn.IFNA(VLOOKUP(A314,[1]Other!$A$8:$I$86,8,FALSE),"")</f>
        <v/>
      </c>
      <c r="W314" s="29" t="str">
        <f t="shared" si="67"/>
        <v/>
      </c>
      <c r="Y314" s="7" t="str">
        <f t="shared" si="68"/>
        <v/>
      </c>
      <c r="Z314" s="7" t="str">
        <f t="shared" si="69"/>
        <v/>
      </c>
      <c r="AA314" s="7">
        <f t="shared" si="70"/>
        <v>9.905999999999999E-4</v>
      </c>
      <c r="AB314" s="7">
        <f t="shared" si="71"/>
        <v>7.7649999999999996E-4</v>
      </c>
      <c r="AC314" s="7" t="str">
        <f t="shared" si="72"/>
        <v/>
      </c>
    </row>
    <row r="315" spans="1:29" x14ac:dyDescent="0.3">
      <c r="A315" s="45" t="s">
        <v>319</v>
      </c>
      <c r="B315" s="36">
        <f>[1]White!D313</f>
        <v>12801</v>
      </c>
      <c r="C315" s="37">
        <f>[1]White!H313</f>
        <v>132749.26646355799</v>
      </c>
      <c r="D315" s="28">
        <f t="shared" si="60"/>
        <v>9.8832930291241714E-3</v>
      </c>
      <c r="E315" s="4">
        <f>_xlfn.IFNA(VLOOKUP(A315,[1]AIAN!$A$8:$I$67,4,FALSE),"")</f>
        <v>94</v>
      </c>
      <c r="F315" s="5">
        <f>_xlfn.IFNA(VLOOKUP(A315,[1]AIAN!$A$8:$I$67,8,FALSE),"")</f>
        <v>137832.531914894</v>
      </c>
      <c r="G315" s="29">
        <f t="shared" si="73"/>
        <v>1.0382922300571165</v>
      </c>
      <c r="H315" s="23">
        <f t="shared" si="61"/>
        <v>8.2621867254199944E-3</v>
      </c>
      <c r="I315" s="4">
        <f>_xlfn.IFNA(VLOOKUP(A315,[1]ANHPI!$A$8:$I$145,4,FALSE),"")</f>
        <v>510</v>
      </c>
      <c r="J315" s="5">
        <f>_xlfn.IFNA(VLOOKUP(A315,[1]ANHPI!$A$8:$I$145,8,FALSE),"")</f>
        <v>128936.729411765</v>
      </c>
      <c r="K315" s="42">
        <f t="shared" si="74"/>
        <v>0.97128016482984036</v>
      </c>
      <c r="L315" s="28">
        <f t="shared" si="62"/>
        <v>9.2818433824202722E-3</v>
      </c>
      <c r="M315" s="4">
        <f>_xlfn.IFNA(VLOOKUP(A315,[1]Black!$A$8:$I$211,4,FALSE),"")</f>
        <v>1115</v>
      </c>
      <c r="N315" s="5">
        <f>_xlfn.IFNA(VLOOKUP(A315,[1]Black!$A$8:$I$211,8,FALSE),"")</f>
        <v>131794.05650224199</v>
      </c>
      <c r="O315" s="42">
        <f t="shared" si="63"/>
        <v>0.99280440497516254</v>
      </c>
      <c r="P315" s="28">
        <f t="shared" si="64"/>
        <v>1.6739834153696068E-2</v>
      </c>
      <c r="Q315" s="4">
        <f>_xlfn.IFNA(VLOOKUP(A315,'[1]H-L'!$A$8:$I$163,4,FALSE),"")</f>
        <v>1510</v>
      </c>
      <c r="R315" s="5">
        <f>_xlfn.IFNA(VLOOKUP(A315,'[1]H-L'!$A$8:$I$163,8,FALSE),"")</f>
        <v>127386.61788079501</v>
      </c>
      <c r="S315" s="42">
        <f t="shared" si="65"/>
        <v>0.95960317728584121</v>
      </c>
      <c r="T315" s="28">
        <f t="shared" si="66"/>
        <v>2.5365409770801341E-2</v>
      </c>
      <c r="U315" s="4">
        <f>_xlfn.IFNA(VLOOKUP(A315,[1]Other!$A$8:$I$86,4,FALSE),"")</f>
        <v>446</v>
      </c>
      <c r="V315" s="5">
        <f>_xlfn.IFNA(VLOOKUP(A315,[1]Other!$A$8:$I$86,8,FALSE),"")</f>
        <v>118043.937219731</v>
      </c>
      <c r="W315" s="29">
        <f t="shared" si="67"/>
        <v>0.88922477964980806</v>
      </c>
      <c r="Y315" s="7">
        <f t="shared" si="68"/>
        <v>1.02617E-2</v>
      </c>
      <c r="Z315" s="7">
        <f t="shared" si="69"/>
        <v>8.0248999999999997E-3</v>
      </c>
      <c r="AA315" s="7">
        <f t="shared" si="70"/>
        <v>9.2151000000000004E-3</v>
      </c>
      <c r="AB315" s="7">
        <f t="shared" si="71"/>
        <v>1.6063600000000001E-2</v>
      </c>
      <c r="AC315" s="7">
        <f t="shared" si="72"/>
        <v>2.2555599999999999E-2</v>
      </c>
    </row>
    <row r="316" spans="1:29" x14ac:dyDescent="0.3">
      <c r="A316" s="45" t="s">
        <v>320</v>
      </c>
      <c r="B316" s="36">
        <f>[1]White!D314</f>
        <v>119</v>
      </c>
      <c r="C316" s="37">
        <f>[1]White!H314</f>
        <v>66962.226890756006</v>
      </c>
      <c r="D316" s="28" t="str">
        <f t="shared" si="60"/>
        <v/>
      </c>
      <c r="E316" s="4" t="str">
        <f>_xlfn.IFNA(VLOOKUP(A316,[1]AIAN!$A$8:$I$67,4,FALSE),"")</f>
        <v/>
      </c>
      <c r="F316" s="5" t="str">
        <f>_xlfn.IFNA(VLOOKUP(A316,[1]AIAN!$A$8:$I$67,8,FALSE),"")</f>
        <v/>
      </c>
      <c r="G316" s="29" t="str">
        <f t="shared" si="73"/>
        <v/>
      </c>
      <c r="H316" s="23" t="str">
        <f t="shared" si="61"/>
        <v/>
      </c>
      <c r="I316" s="4" t="str">
        <f>_xlfn.IFNA(VLOOKUP(A316,[1]ANHPI!$A$8:$I$145,4,FALSE),"")</f>
        <v/>
      </c>
      <c r="J316" s="5" t="str">
        <f>_xlfn.IFNA(VLOOKUP(A316,[1]ANHPI!$A$8:$I$145,8,FALSE),"")</f>
        <v/>
      </c>
      <c r="K316" s="42" t="str">
        <f t="shared" si="74"/>
        <v/>
      </c>
      <c r="L316" s="28" t="str">
        <f t="shared" si="62"/>
        <v/>
      </c>
      <c r="M316" s="4" t="str">
        <f>_xlfn.IFNA(VLOOKUP(A316,[1]Black!$A$8:$I$211,4,FALSE),"")</f>
        <v/>
      </c>
      <c r="N316" s="5" t="str">
        <f>_xlfn.IFNA(VLOOKUP(A316,[1]Black!$A$8:$I$211,8,FALSE),"")</f>
        <v/>
      </c>
      <c r="O316" s="42" t="str">
        <f t="shared" si="63"/>
        <v/>
      </c>
      <c r="P316" s="28" t="str">
        <f t="shared" si="64"/>
        <v/>
      </c>
      <c r="Q316" s="4" t="str">
        <f>_xlfn.IFNA(VLOOKUP(A316,'[1]H-L'!$A$8:$I$163,4,FALSE),"")</f>
        <v/>
      </c>
      <c r="R316" s="5" t="str">
        <f>_xlfn.IFNA(VLOOKUP(A316,'[1]H-L'!$A$8:$I$163,8,FALSE),"")</f>
        <v/>
      </c>
      <c r="S316" s="42" t="str">
        <f t="shared" si="65"/>
        <v/>
      </c>
      <c r="T316" s="28" t="str">
        <f t="shared" si="66"/>
        <v/>
      </c>
      <c r="U316" s="4" t="str">
        <f>_xlfn.IFNA(VLOOKUP(A316,[1]Other!$A$8:$I$86,4,FALSE),"")</f>
        <v/>
      </c>
      <c r="V316" s="5" t="str">
        <f>_xlfn.IFNA(VLOOKUP(A316,[1]Other!$A$8:$I$86,8,FALSE),"")</f>
        <v/>
      </c>
      <c r="W316" s="29" t="str">
        <f t="shared" si="67"/>
        <v/>
      </c>
      <c r="Y316" s="7" t="str">
        <f t="shared" si="68"/>
        <v/>
      </c>
      <c r="Z316" s="7" t="str">
        <f t="shared" si="69"/>
        <v/>
      </c>
      <c r="AA316" s="7" t="str">
        <f t="shared" si="70"/>
        <v/>
      </c>
      <c r="AB316" s="7" t="str">
        <f t="shared" si="71"/>
        <v/>
      </c>
      <c r="AC316" s="7" t="str">
        <f t="shared" si="72"/>
        <v/>
      </c>
    </row>
    <row r="317" spans="1:29" x14ac:dyDescent="0.3">
      <c r="A317" s="45" t="s">
        <v>321</v>
      </c>
      <c r="B317" s="36">
        <f>[1]White!D315</f>
        <v>2297</v>
      </c>
      <c r="C317" s="37">
        <f>[1]White!H315</f>
        <v>119499.889471385</v>
      </c>
      <c r="D317" s="28" t="str">
        <f t="shared" si="60"/>
        <v/>
      </c>
      <c r="E317" s="4" t="str">
        <f>_xlfn.IFNA(VLOOKUP(A317,[1]AIAN!$A$8:$I$67,4,FALSE),"")</f>
        <v/>
      </c>
      <c r="F317" s="5" t="str">
        <f>_xlfn.IFNA(VLOOKUP(A317,[1]AIAN!$A$8:$I$67,8,FALSE),"")</f>
        <v/>
      </c>
      <c r="G317" s="29" t="str">
        <f t="shared" si="73"/>
        <v/>
      </c>
      <c r="H317" s="23" t="str">
        <f t="shared" si="61"/>
        <v/>
      </c>
      <c r="I317" s="4" t="str">
        <f>_xlfn.IFNA(VLOOKUP(A317,[1]ANHPI!$A$8:$I$145,4,FALSE),"")</f>
        <v/>
      </c>
      <c r="J317" s="5" t="str">
        <f>_xlfn.IFNA(VLOOKUP(A317,[1]ANHPI!$A$8:$I$145,8,FALSE),"")</f>
        <v/>
      </c>
      <c r="K317" s="42" t="str">
        <f t="shared" si="74"/>
        <v/>
      </c>
      <c r="L317" s="28" t="str">
        <f t="shared" si="62"/>
        <v/>
      </c>
      <c r="M317" s="4" t="str">
        <f>_xlfn.IFNA(VLOOKUP(A317,[1]Black!$A$8:$I$211,4,FALSE),"")</f>
        <v/>
      </c>
      <c r="N317" s="5" t="str">
        <f>_xlfn.IFNA(VLOOKUP(A317,[1]Black!$A$8:$I$211,8,FALSE),"")</f>
        <v/>
      </c>
      <c r="O317" s="42" t="str">
        <f t="shared" si="63"/>
        <v/>
      </c>
      <c r="P317" s="28">
        <f t="shared" si="64"/>
        <v>1.2305441000399096E-3</v>
      </c>
      <c r="Q317" s="4">
        <f>_xlfn.IFNA(VLOOKUP(A317,'[1]H-L'!$A$8:$I$163,4,FALSE),"")</f>
        <v>111</v>
      </c>
      <c r="R317" s="5">
        <f>_xlfn.IFNA(VLOOKUP(A317,'[1]H-L'!$A$8:$I$163,8,FALSE),"")</f>
        <v>114034.109090909</v>
      </c>
      <c r="S317" s="42">
        <f t="shared" si="65"/>
        <v>0.95426120974124562</v>
      </c>
      <c r="T317" s="28" t="str">
        <f t="shared" si="66"/>
        <v/>
      </c>
      <c r="U317" s="4" t="str">
        <f>_xlfn.IFNA(VLOOKUP(A317,[1]Other!$A$8:$I$86,4,FALSE),"")</f>
        <v/>
      </c>
      <c r="V317" s="5" t="str">
        <f>_xlfn.IFNA(VLOOKUP(A317,[1]Other!$A$8:$I$86,8,FALSE),"")</f>
        <v/>
      </c>
      <c r="W317" s="29" t="str">
        <f t="shared" si="67"/>
        <v/>
      </c>
      <c r="Y317" s="7" t="str">
        <f t="shared" si="68"/>
        <v/>
      </c>
      <c r="Z317" s="7" t="str">
        <f t="shared" si="69"/>
        <v/>
      </c>
      <c r="AA317" s="7" t="str">
        <f t="shared" si="70"/>
        <v/>
      </c>
      <c r="AB317" s="7">
        <f t="shared" si="71"/>
        <v>1.1743000000000001E-3</v>
      </c>
      <c r="AC317" s="7" t="str">
        <f t="shared" si="72"/>
        <v/>
      </c>
    </row>
    <row r="318" spans="1:29" x14ac:dyDescent="0.3">
      <c r="A318" s="45" t="s">
        <v>322</v>
      </c>
      <c r="B318" s="36">
        <f>[1]White!D316</f>
        <v>399</v>
      </c>
      <c r="C318" s="37">
        <f>[1]White!H316</f>
        <v>74441.876262626</v>
      </c>
      <c r="D318" s="28" t="str">
        <f t="shared" si="60"/>
        <v/>
      </c>
      <c r="E318" s="4" t="str">
        <f>_xlfn.IFNA(VLOOKUP(A318,[1]AIAN!$A$8:$I$67,4,FALSE),"")</f>
        <v/>
      </c>
      <c r="F318" s="5" t="str">
        <f>_xlfn.IFNA(VLOOKUP(A318,[1]AIAN!$A$8:$I$67,8,FALSE),"")</f>
        <v/>
      </c>
      <c r="G318" s="29" t="str">
        <f t="shared" si="73"/>
        <v/>
      </c>
      <c r="H318" s="23" t="str">
        <f t="shared" si="61"/>
        <v/>
      </c>
      <c r="I318" s="4" t="str">
        <f>_xlfn.IFNA(VLOOKUP(A318,[1]ANHPI!$A$8:$I$145,4,FALSE),"")</f>
        <v/>
      </c>
      <c r="J318" s="5" t="str">
        <f>_xlfn.IFNA(VLOOKUP(A318,[1]ANHPI!$A$8:$I$145,8,FALSE),"")</f>
        <v/>
      </c>
      <c r="K318" s="42" t="str">
        <f t="shared" si="74"/>
        <v/>
      </c>
      <c r="L318" s="28" t="str">
        <f t="shared" si="62"/>
        <v/>
      </c>
      <c r="M318" s="4" t="str">
        <f>_xlfn.IFNA(VLOOKUP(A318,[1]Black!$A$8:$I$211,4,FALSE),"")</f>
        <v/>
      </c>
      <c r="N318" s="5" t="str">
        <f>_xlfn.IFNA(VLOOKUP(A318,[1]Black!$A$8:$I$211,8,FALSE),"")</f>
        <v/>
      </c>
      <c r="O318" s="42" t="str">
        <f t="shared" si="63"/>
        <v/>
      </c>
      <c r="P318" s="28" t="str">
        <f t="shared" si="64"/>
        <v/>
      </c>
      <c r="Q318" s="4" t="str">
        <f>_xlfn.IFNA(VLOOKUP(A318,'[1]H-L'!$A$8:$I$163,4,FALSE),"")</f>
        <v/>
      </c>
      <c r="R318" s="5" t="str">
        <f>_xlfn.IFNA(VLOOKUP(A318,'[1]H-L'!$A$8:$I$163,8,FALSE),"")</f>
        <v/>
      </c>
      <c r="S318" s="42" t="str">
        <f t="shared" si="65"/>
        <v/>
      </c>
      <c r="T318" s="28" t="str">
        <f t="shared" si="66"/>
        <v/>
      </c>
      <c r="U318" s="4" t="str">
        <f>_xlfn.IFNA(VLOOKUP(A318,[1]Other!$A$8:$I$86,4,FALSE),"")</f>
        <v/>
      </c>
      <c r="V318" s="5" t="str">
        <f>_xlfn.IFNA(VLOOKUP(A318,[1]Other!$A$8:$I$86,8,FALSE),"")</f>
        <v/>
      </c>
      <c r="W318" s="29" t="str">
        <f t="shared" si="67"/>
        <v/>
      </c>
      <c r="Y318" s="7" t="str">
        <f t="shared" si="68"/>
        <v/>
      </c>
      <c r="Z318" s="7" t="str">
        <f t="shared" si="69"/>
        <v/>
      </c>
      <c r="AA318" s="7" t="str">
        <f t="shared" si="70"/>
        <v/>
      </c>
      <c r="AB318" s="7" t="str">
        <f t="shared" si="71"/>
        <v/>
      </c>
      <c r="AC318" s="7" t="str">
        <f t="shared" si="72"/>
        <v/>
      </c>
    </row>
    <row r="319" spans="1:29" ht="27" x14ac:dyDescent="0.3">
      <c r="A319" s="45" t="s">
        <v>323</v>
      </c>
      <c r="B319" s="36">
        <f>[1]White!D317</f>
        <v>370</v>
      </c>
      <c r="C319" s="37">
        <f>[1]White!H317</f>
        <v>168249.83513513501</v>
      </c>
      <c r="D319" s="28" t="str">
        <f t="shared" si="60"/>
        <v/>
      </c>
      <c r="E319" s="4" t="str">
        <f>_xlfn.IFNA(VLOOKUP(A319,[1]AIAN!$A$8:$I$67,4,FALSE),"")</f>
        <v/>
      </c>
      <c r="F319" s="5" t="str">
        <f>_xlfn.IFNA(VLOOKUP(A319,[1]AIAN!$A$8:$I$67,8,FALSE),"")</f>
        <v/>
      </c>
      <c r="G319" s="29" t="str">
        <f t="shared" si="73"/>
        <v/>
      </c>
      <c r="H319" s="23" t="str">
        <f t="shared" si="61"/>
        <v/>
      </c>
      <c r="I319" s="4" t="str">
        <f>_xlfn.IFNA(VLOOKUP(A319,[1]ANHPI!$A$8:$I$145,4,FALSE),"")</f>
        <v/>
      </c>
      <c r="J319" s="5" t="str">
        <f>_xlfn.IFNA(VLOOKUP(A319,[1]ANHPI!$A$8:$I$145,8,FALSE),"")</f>
        <v/>
      </c>
      <c r="K319" s="42" t="str">
        <f t="shared" si="74"/>
        <v/>
      </c>
      <c r="L319" s="28" t="str">
        <f t="shared" si="62"/>
        <v/>
      </c>
      <c r="M319" s="4" t="str">
        <f>_xlfn.IFNA(VLOOKUP(A319,[1]Black!$A$8:$I$211,4,FALSE),"")</f>
        <v/>
      </c>
      <c r="N319" s="5" t="str">
        <f>_xlfn.IFNA(VLOOKUP(A319,[1]Black!$A$8:$I$211,8,FALSE),"")</f>
        <v/>
      </c>
      <c r="O319" s="42" t="str">
        <f t="shared" si="63"/>
        <v/>
      </c>
      <c r="P319" s="28" t="str">
        <f t="shared" si="64"/>
        <v/>
      </c>
      <c r="Q319" s="4" t="str">
        <f>_xlfn.IFNA(VLOOKUP(A319,'[1]H-L'!$A$8:$I$163,4,FALSE),"")</f>
        <v/>
      </c>
      <c r="R319" s="5" t="str">
        <f>_xlfn.IFNA(VLOOKUP(A319,'[1]H-L'!$A$8:$I$163,8,FALSE),"")</f>
        <v/>
      </c>
      <c r="S319" s="42" t="str">
        <f t="shared" si="65"/>
        <v/>
      </c>
      <c r="T319" s="28" t="str">
        <f t="shared" si="66"/>
        <v/>
      </c>
      <c r="U319" s="4" t="str">
        <f>_xlfn.IFNA(VLOOKUP(A319,[1]Other!$A$8:$I$86,4,FALSE),"")</f>
        <v/>
      </c>
      <c r="V319" s="5" t="str">
        <f>_xlfn.IFNA(VLOOKUP(A319,[1]Other!$A$8:$I$86,8,FALSE),"")</f>
        <v/>
      </c>
      <c r="W319" s="29" t="str">
        <f t="shared" si="67"/>
        <v/>
      </c>
      <c r="Y319" s="7" t="str">
        <f t="shared" si="68"/>
        <v/>
      </c>
      <c r="Z319" s="7" t="str">
        <f t="shared" si="69"/>
        <v/>
      </c>
      <c r="AA319" s="7" t="str">
        <f t="shared" si="70"/>
        <v/>
      </c>
      <c r="AB319" s="7" t="str">
        <f t="shared" si="71"/>
        <v/>
      </c>
      <c r="AC319" s="7" t="str">
        <f t="shared" si="72"/>
        <v/>
      </c>
    </row>
    <row r="320" spans="1:29" ht="27" x14ac:dyDescent="0.3">
      <c r="A320" s="45" t="s">
        <v>324</v>
      </c>
      <c r="B320" s="36">
        <f>[1]White!D318</f>
        <v>41868</v>
      </c>
      <c r="C320" s="37">
        <f>[1]White!H318</f>
        <v>111691.32364679201</v>
      </c>
      <c r="D320" s="28">
        <f t="shared" si="60"/>
        <v>6.6764798654189883E-2</v>
      </c>
      <c r="E320" s="4">
        <f>_xlfn.IFNA(VLOOKUP(A320,[1]AIAN!$A$8:$I$67,4,FALSE),"")</f>
        <v>635</v>
      </c>
      <c r="F320" s="5">
        <f>_xlfn.IFNA(VLOOKUP(A320,[1]AIAN!$A$8:$I$67,8,FALSE),"")</f>
        <v>101130.82492113599</v>
      </c>
      <c r="G320" s="29">
        <f t="shared" si="73"/>
        <v>0.90544924725709142</v>
      </c>
      <c r="H320" s="23">
        <f t="shared" si="61"/>
        <v>0.10055567255819982</v>
      </c>
      <c r="I320" s="4">
        <f>_xlfn.IFNA(VLOOKUP(A320,[1]ANHPI!$A$8:$I$145,4,FALSE),"")</f>
        <v>6207</v>
      </c>
      <c r="J320" s="5">
        <f>_xlfn.IFNA(VLOOKUP(A320,[1]ANHPI!$A$8:$I$145,8,FALSE),"")</f>
        <v>123264.784850927</v>
      </c>
      <c r="K320" s="42">
        <f t="shared" si="74"/>
        <v>1.1036200559385831</v>
      </c>
      <c r="L320" s="28">
        <f t="shared" si="62"/>
        <v>8.7507388014351484E-2</v>
      </c>
      <c r="M320" s="4">
        <f>_xlfn.IFNA(VLOOKUP(A320,[1]Black!$A$8:$I$211,4,FALSE),"")</f>
        <v>10512</v>
      </c>
      <c r="N320" s="5">
        <f>_xlfn.IFNA(VLOOKUP(A320,[1]Black!$A$8:$I$211,8,FALSE),"")</f>
        <v>110914.74607404599</v>
      </c>
      <c r="O320" s="42">
        <f t="shared" si="63"/>
        <v>0.99304710923471706</v>
      </c>
      <c r="P320" s="28">
        <f t="shared" si="64"/>
        <v>4.8545519045718591E-2</v>
      </c>
      <c r="Q320" s="4">
        <f>_xlfn.IFNA(VLOOKUP(A320,'[1]H-L'!$A$8:$I$163,4,FALSE),"")</f>
        <v>4379</v>
      </c>
      <c r="R320" s="5">
        <f>_xlfn.IFNA(VLOOKUP(A320,'[1]H-L'!$A$8:$I$163,8,FALSE),"")</f>
        <v>106356.95359999999</v>
      </c>
      <c r="S320" s="42">
        <f t="shared" si="65"/>
        <v>0.95224006778126113</v>
      </c>
      <c r="T320" s="28">
        <f t="shared" si="66"/>
        <v>9.0712620144457717E-2</v>
      </c>
      <c r="U320" s="4">
        <f>_xlfn.IFNA(VLOOKUP(A320,[1]Other!$A$8:$I$86,4,FALSE),"")</f>
        <v>1595</v>
      </c>
      <c r="V320" s="5">
        <f>_xlfn.IFNA(VLOOKUP(A320,[1]Other!$A$8:$I$86,8,FALSE),"")</f>
        <v>105160.723337516</v>
      </c>
      <c r="W320" s="29">
        <f t="shared" si="67"/>
        <v>0.94152992286197534</v>
      </c>
      <c r="Y320" s="7">
        <f t="shared" si="68"/>
        <v>6.0452100000000002E-2</v>
      </c>
      <c r="Z320" s="7">
        <f t="shared" si="69"/>
        <v>0.1109753</v>
      </c>
      <c r="AA320" s="7">
        <f t="shared" si="70"/>
        <v>8.6899000000000004E-2</v>
      </c>
      <c r="AB320" s="7">
        <f t="shared" si="71"/>
        <v>4.6226999999999997E-2</v>
      </c>
      <c r="AC320" s="7">
        <f t="shared" si="72"/>
        <v>8.5408600000000001E-2</v>
      </c>
    </row>
    <row r="321" spans="1:29" ht="27.6" thickBot="1" x14ac:dyDescent="0.35">
      <c r="A321" s="50" t="s">
        <v>12</v>
      </c>
      <c r="B321" s="36">
        <f>[1]White!D319</f>
        <v>1844</v>
      </c>
      <c r="C321" s="37">
        <f>[1]White!H319</f>
        <v>93740.29842817389</v>
      </c>
      <c r="D321" s="28">
        <f t="shared" si="60"/>
        <v>0.30501524550520448</v>
      </c>
      <c r="E321" s="4">
        <f>_xlfn.IFNA(VLOOKUP(A321,[1]AIAN!$A$8:$I$67,4,FALSE),"")</f>
        <v>2901</v>
      </c>
      <c r="F321" s="5">
        <f>_xlfn.IFNA(VLOOKUP(A321,[1]AIAN!$A$8:$I$67,8,FALSE),"")</f>
        <v>88044.768167716436</v>
      </c>
      <c r="G321" s="29">
        <f t="shared" si="73"/>
        <v>0.93924138971222171</v>
      </c>
      <c r="H321" s="23">
        <f t="shared" si="61"/>
        <v>5.5243248497416041E-2</v>
      </c>
      <c r="I321" s="4">
        <f>_xlfn.IFNA(VLOOKUP(A321,[1]ANHPI!$A$8:$I$145,4,FALSE),"")</f>
        <v>3410</v>
      </c>
      <c r="J321" s="5">
        <f>_xlfn.IFNA(VLOOKUP(A321,[1]ANHPI!$A$8:$I$145,8,FALSE),"")</f>
        <v>98347.87785337244</v>
      </c>
      <c r="K321" s="42">
        <f t="shared" si="74"/>
        <v>1.0491526003486003</v>
      </c>
      <c r="L321" s="28">
        <f t="shared" si="62"/>
        <v>2.081130803233245E-2</v>
      </c>
      <c r="M321" s="4">
        <f>_xlfn.IFNA(VLOOKUP(A321,[1]Black!$A$8:$I$211,4,FALSE),"")</f>
        <v>2500</v>
      </c>
      <c r="N321" s="5">
        <f>_xlfn.IFNA(VLOOKUP(A321,[1]Black!$A$8:$I$211,8,FALSE),"")</f>
        <v>92830.038799999966</v>
      </c>
      <c r="O321" s="42">
        <f t="shared" si="63"/>
        <v>0.99028955909638594</v>
      </c>
      <c r="P321" s="28">
        <f t="shared" si="64"/>
        <v>4.6716331869983592E-2</v>
      </c>
      <c r="Q321" s="4">
        <f>_xlfn.IFNA(VLOOKUP(A321,'[1]H-L'!$A$8:$I$163,4,FALSE),"")</f>
        <v>4214</v>
      </c>
      <c r="R321" s="5">
        <f>_xlfn.IFNA(VLOOKUP(A321,'[1]H-L'!$A$8:$I$163,8,FALSE),"")</f>
        <v>88562.164796997022</v>
      </c>
      <c r="S321" s="42">
        <f t="shared" si="65"/>
        <v>0.94476085826476774</v>
      </c>
      <c r="T321" s="28">
        <f t="shared" si="66"/>
        <v>0.17101746004663596</v>
      </c>
      <c r="U321" s="4">
        <f>_xlfn.IFNA(VLOOKUP(A321,[1]Other!$A$8:$I$86,4,FALSE),"")</f>
        <v>3007</v>
      </c>
      <c r="V321" s="5">
        <f>_xlfn.IFNA(VLOOKUP(A321,[1]Other!$A$8:$I$86,8,FALSE),"")</f>
        <v>87025.940116579804</v>
      </c>
      <c r="W321" s="29">
        <f t="shared" si="67"/>
        <v>0.92837276577758299</v>
      </c>
      <c r="Y321" s="7">
        <f t="shared" si="68"/>
        <v>0.28648289999999998</v>
      </c>
      <c r="Z321" s="7">
        <f t="shared" si="69"/>
        <v>5.7958599999999999E-2</v>
      </c>
      <c r="AA321" s="7">
        <f t="shared" si="70"/>
        <v>2.0609200000000001E-2</v>
      </c>
      <c r="AB321" s="7">
        <f t="shared" si="71"/>
        <v>4.4135800000000003E-2</v>
      </c>
      <c r="AC321" s="7">
        <f t="shared" si="72"/>
        <v>0.15876799999999999</v>
      </c>
    </row>
    <row r="322" spans="1:29" ht="15" thickBot="1" x14ac:dyDescent="0.35">
      <c r="A322" s="51" t="s">
        <v>325</v>
      </c>
      <c r="B322" s="38">
        <f>SUM(B10:B321)</f>
        <v>634356</v>
      </c>
      <c r="C322" s="39"/>
      <c r="D322" s="30">
        <f>SUM(D10:D321)</f>
        <v>1.0000000000000002</v>
      </c>
      <c r="E322" s="31">
        <f>SUM(E10:E321)</f>
        <v>9511</v>
      </c>
      <c r="F322" s="32"/>
      <c r="G322" s="33"/>
      <c r="H322" s="30">
        <f>SUM(H10:H321)</f>
        <v>0.99999999999999989</v>
      </c>
      <c r="I322" s="31">
        <f>SUM(I10:I321)</f>
        <v>61727</v>
      </c>
      <c r="J322" s="32"/>
      <c r="K322" s="33"/>
      <c r="L322" s="30">
        <f>SUM(L10:L321)</f>
        <v>0.99999999999999978</v>
      </c>
      <c r="M322" s="31">
        <f>SUM(M10:M321)</f>
        <v>120127</v>
      </c>
      <c r="N322" s="32"/>
      <c r="O322" s="44"/>
      <c r="P322" s="30">
        <f>SUM(P10:P321)</f>
        <v>1.0000000000000002</v>
      </c>
      <c r="Q322" s="31">
        <f>SUM(Q10:Q321)</f>
        <v>90204</v>
      </c>
      <c r="R322" s="32"/>
      <c r="S322" s="44"/>
      <c r="T322" s="30">
        <f>SUM(T10:T321)</f>
        <v>1</v>
      </c>
      <c r="U322" s="31">
        <f>SUM(U10:U321)</f>
        <v>17583</v>
      </c>
      <c r="V322" s="32"/>
      <c r="W322" s="33"/>
      <c r="Y322" s="7">
        <f t="shared" ref="Y322:Z322" si="75">SUM(Y10:Y321)</f>
        <v>0.93968179999999979</v>
      </c>
      <c r="Z322" s="7">
        <f t="shared" si="75"/>
        <v>1.0164588000000003</v>
      </c>
      <c r="AA322" s="7">
        <f>SUM(AA10:AA321)</f>
        <v>0.98170509999999989</v>
      </c>
      <c r="AB322" s="7">
        <f t="shared" ref="AB322:AC322" si="76">SUM(AB10:AB321)</f>
        <v>0.97167760000000003</v>
      </c>
      <c r="AC322" s="7">
        <f t="shared" si="76"/>
        <v>0.93641519999999989</v>
      </c>
    </row>
  </sheetData>
  <mergeCells count="13">
    <mergeCell ref="Y8:AC8"/>
    <mergeCell ref="H9:K9"/>
    <mergeCell ref="L6:O6"/>
    <mergeCell ref="L9:O9"/>
    <mergeCell ref="P6:S6"/>
    <mergeCell ref="P9:S9"/>
    <mergeCell ref="T6:W6"/>
    <mergeCell ref="T9:W9"/>
    <mergeCell ref="B9:C9"/>
    <mergeCell ref="B6:C6"/>
    <mergeCell ref="D6:G6"/>
    <mergeCell ref="D9:G9"/>
    <mergeCell ref="H6:K6"/>
  </mergeCells>
  <pageMargins left="0.7" right="0.7" top="0.75" bottom="0.75" header="0.3" footer="0.3"/>
  <pageSetup scale="85" orientation="landscape" r:id="rId1"/>
  <colBreaks count="2" manualBreakCount="2">
    <brk id="11" min="2" max="321" man="1"/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2E10-BAE7-460E-A306-AE4E21C5A584}">
  <dimension ref="A1:AH322"/>
  <sheetViews>
    <sheetView view="pageBreakPreview" topLeftCell="A3" zoomScale="60" zoomScaleNormal="100" workbookViewId="0">
      <selection activeCell="J3" sqref="J3"/>
    </sheetView>
  </sheetViews>
  <sheetFormatPr defaultRowHeight="14.4" x14ac:dyDescent="0.3"/>
  <cols>
    <col min="1" max="1" width="27.6640625" customWidth="1"/>
    <col min="2" max="2" width="10.5546875" style="3" bestFit="1" customWidth="1"/>
    <col min="3" max="3" width="11.5546875" style="2" bestFit="1" customWidth="1"/>
    <col min="4" max="4" width="8.33203125" style="9" bestFit="1" customWidth="1"/>
    <col min="5" max="5" width="9.109375" style="3" bestFit="1" customWidth="1"/>
    <col min="6" max="6" width="11.5546875" style="2" bestFit="1" customWidth="1"/>
    <col min="7" max="7" width="8.6640625" style="8" bestFit="1" customWidth="1"/>
    <col min="8" max="8" width="8.33203125" style="9" bestFit="1" customWidth="1"/>
    <col min="9" max="9" width="8.109375" style="3" bestFit="1" customWidth="1"/>
    <col min="10" max="10" width="10.88671875" style="2" bestFit="1" customWidth="1"/>
    <col min="11" max="11" width="8.6640625" style="8" bestFit="1" customWidth="1"/>
    <col min="12" max="12" width="9.33203125" style="9" bestFit="1" customWidth="1"/>
    <col min="13" max="13" width="8.109375" style="3" bestFit="1" customWidth="1"/>
    <col min="14" max="14" width="11.5546875" style="2" bestFit="1" customWidth="1"/>
    <col min="15" max="15" width="8.6640625" style="8" bestFit="1" customWidth="1"/>
    <col min="16" max="16" width="9.33203125" style="9" bestFit="1" customWidth="1"/>
    <col min="17" max="17" width="9.109375" style="3" bestFit="1" customWidth="1"/>
    <col min="18" max="18" width="11.5546875" style="2" bestFit="1" customWidth="1"/>
    <col min="19" max="19" width="8.6640625" style="8" bestFit="1" customWidth="1"/>
    <col min="20" max="20" width="8.33203125" style="9" bestFit="1" customWidth="1"/>
    <col min="21" max="21" width="8.109375" style="3" bestFit="1" customWidth="1"/>
    <col min="22" max="22" width="11.5546875" style="2" bestFit="1" customWidth="1"/>
    <col min="23" max="23" width="8.6640625" style="8" bestFit="1" customWidth="1"/>
    <col min="24" max="24" width="8.33203125" style="9" bestFit="1" customWidth="1"/>
    <col min="25" max="25" width="8.109375" style="3" bestFit="1" customWidth="1"/>
    <col min="26" max="26" width="10.88671875" style="2" bestFit="1" customWidth="1"/>
    <col min="27" max="27" width="8.6640625" style="8" bestFit="1" customWidth="1"/>
    <col min="28" max="28" width="6.109375" customWidth="1"/>
    <col min="29" max="29" width="12.33203125" bestFit="1" customWidth="1"/>
  </cols>
  <sheetData>
    <row r="1" spans="1:34" x14ac:dyDescent="0.3">
      <c r="A1" s="47" t="s">
        <v>326</v>
      </c>
    </row>
    <row r="2" spans="1:34" x14ac:dyDescent="0.3">
      <c r="A2" s="47" t="s">
        <v>340</v>
      </c>
    </row>
    <row r="3" spans="1:34" x14ac:dyDescent="0.3">
      <c r="A3" s="47"/>
      <c r="J3" s="2" t="s">
        <v>341</v>
      </c>
    </row>
    <row r="4" spans="1:34" x14ac:dyDescent="0.3">
      <c r="A4" s="47"/>
    </row>
    <row r="6" spans="1:34" x14ac:dyDescent="0.3">
      <c r="A6" t="s">
        <v>0</v>
      </c>
      <c r="B6" s="64" t="s">
        <v>1</v>
      </c>
      <c r="C6" s="65"/>
      <c r="D6" s="66" t="s">
        <v>334</v>
      </c>
      <c r="E6" s="67"/>
      <c r="F6" s="67"/>
      <c r="G6" s="68"/>
      <c r="H6" s="66" t="s">
        <v>327</v>
      </c>
      <c r="I6" s="67"/>
      <c r="J6" s="67"/>
      <c r="K6" s="68"/>
      <c r="L6" s="66" t="s">
        <v>330</v>
      </c>
      <c r="M6" s="67"/>
      <c r="N6" s="67"/>
      <c r="O6" s="68"/>
      <c r="P6" s="66" t="s">
        <v>339</v>
      </c>
      <c r="Q6" s="67"/>
      <c r="R6" s="67"/>
      <c r="S6" s="68"/>
      <c r="T6" s="66" t="s">
        <v>338</v>
      </c>
      <c r="U6" s="67"/>
      <c r="V6" s="67"/>
      <c r="W6" s="68"/>
      <c r="X6" s="66" t="s">
        <v>333</v>
      </c>
      <c r="Y6" s="67"/>
      <c r="Z6" s="67"/>
      <c r="AA6" s="68"/>
    </row>
    <row r="7" spans="1:34" ht="43.2" x14ac:dyDescent="0.3">
      <c r="A7" s="6" t="s">
        <v>0</v>
      </c>
      <c r="B7" s="11" t="s">
        <v>7</v>
      </c>
      <c r="C7" s="12" t="s">
        <v>8</v>
      </c>
      <c r="D7" s="13" t="s">
        <v>9</v>
      </c>
      <c r="E7" s="11" t="s">
        <v>328</v>
      </c>
      <c r="F7" s="12" t="s">
        <v>329</v>
      </c>
      <c r="G7" s="14" t="s">
        <v>10</v>
      </c>
      <c r="H7" s="13" t="s">
        <v>9</v>
      </c>
      <c r="I7" s="11" t="s">
        <v>328</v>
      </c>
      <c r="J7" s="12" t="s">
        <v>329</v>
      </c>
      <c r="K7" s="14" t="s">
        <v>10</v>
      </c>
      <c r="L7" s="16" t="s">
        <v>9</v>
      </c>
      <c r="M7" s="19" t="s">
        <v>328</v>
      </c>
      <c r="N7" s="17" t="s">
        <v>329</v>
      </c>
      <c r="O7" s="18" t="s">
        <v>10</v>
      </c>
      <c r="P7" s="13" t="s">
        <v>9</v>
      </c>
      <c r="Q7" s="11" t="s">
        <v>328</v>
      </c>
      <c r="R7" s="12" t="s">
        <v>329</v>
      </c>
      <c r="S7" s="14" t="s">
        <v>10</v>
      </c>
      <c r="T7" s="13" t="s">
        <v>9</v>
      </c>
      <c r="U7" s="11" t="s">
        <v>328</v>
      </c>
      <c r="V7" s="12" t="s">
        <v>329</v>
      </c>
      <c r="W7" s="14" t="s">
        <v>10</v>
      </c>
      <c r="X7" s="13" t="s">
        <v>9</v>
      </c>
      <c r="Y7" s="11" t="s">
        <v>328</v>
      </c>
      <c r="Z7" s="12" t="s">
        <v>329</v>
      </c>
      <c r="AA7" s="14" t="s">
        <v>10</v>
      </c>
    </row>
    <row r="8" spans="1:34" ht="15" thickBot="1" x14ac:dyDescent="0.35">
      <c r="AC8" s="66" t="s">
        <v>11</v>
      </c>
      <c r="AD8" s="67"/>
      <c r="AE8" s="67"/>
      <c r="AF8" s="67"/>
      <c r="AG8" s="67"/>
      <c r="AH8" s="68"/>
    </row>
    <row r="9" spans="1:34" ht="29.4" thickBot="1" x14ac:dyDescent="0.35">
      <c r="A9" s="15" t="s">
        <v>18</v>
      </c>
      <c r="B9" s="78" t="s">
        <v>1</v>
      </c>
      <c r="C9" s="79"/>
      <c r="D9" s="75" t="s">
        <v>334</v>
      </c>
      <c r="E9" s="76"/>
      <c r="F9" s="76"/>
      <c r="G9" s="77"/>
      <c r="H9" s="80" t="s">
        <v>327</v>
      </c>
      <c r="I9" s="81"/>
      <c r="J9" s="81"/>
      <c r="K9" s="82"/>
      <c r="L9" s="75" t="s">
        <v>330</v>
      </c>
      <c r="M9" s="76"/>
      <c r="N9" s="76"/>
      <c r="O9" s="77"/>
      <c r="P9" s="75" t="s">
        <v>339</v>
      </c>
      <c r="Q9" s="76"/>
      <c r="R9" s="76"/>
      <c r="S9" s="77"/>
      <c r="T9" s="75" t="s">
        <v>338</v>
      </c>
      <c r="U9" s="76"/>
      <c r="V9" s="76"/>
      <c r="W9" s="77"/>
      <c r="X9" s="75" t="s">
        <v>333</v>
      </c>
      <c r="Y9" s="76"/>
      <c r="Z9" s="76"/>
      <c r="AA9" s="77"/>
      <c r="AC9" s="40" t="s">
        <v>334</v>
      </c>
      <c r="AD9" s="40" t="s">
        <v>327</v>
      </c>
      <c r="AE9" s="40" t="s">
        <v>330</v>
      </c>
      <c r="AF9" s="40" t="s">
        <v>331</v>
      </c>
      <c r="AG9" s="40" t="s">
        <v>332</v>
      </c>
      <c r="AH9" s="40" t="s">
        <v>333</v>
      </c>
    </row>
    <row r="10" spans="1:34" ht="27" x14ac:dyDescent="0.3">
      <c r="A10" s="52" t="s">
        <v>13</v>
      </c>
      <c r="B10" s="34">
        <f>[1]White!D8</f>
        <v>723</v>
      </c>
      <c r="C10" s="54">
        <f>[1]White!H8</f>
        <v>110019.90179806401</v>
      </c>
      <c r="D10" s="24">
        <f>IFERROR(E10/E$322,"")</f>
        <v>6.9131701412892947E-4</v>
      </c>
      <c r="E10" s="25">
        <f>[1]White!E8</f>
        <v>313</v>
      </c>
      <c r="F10" s="26">
        <f>[1]White!I8</f>
        <v>108576.667731629</v>
      </c>
      <c r="G10" s="43">
        <f>IFERROR(F10/C10,"")</f>
        <v>0.98688206367349807</v>
      </c>
      <c r="H10" s="24" t="str">
        <f>IFERROR(I10/I$322,"")</f>
        <v/>
      </c>
      <c r="I10" s="25" t="str">
        <f>_xlfn.IFNA(VLOOKUP(A10,[1]AIAN!$A$8:$I$67,5,FALSE),"")</f>
        <v/>
      </c>
      <c r="J10" s="26" t="str">
        <f>_xlfn.IFNA(VLOOKUP(A10,[1]AIAN!$A$8:$I$67,9,FALSE),"")</f>
        <v/>
      </c>
      <c r="K10" s="43" t="str">
        <f>IFERROR(J10/C10,"")</f>
        <v/>
      </c>
      <c r="L10" s="24" t="str">
        <f>IFERROR(M10/M$322,"")</f>
        <v/>
      </c>
      <c r="M10" s="25" t="str">
        <f>_xlfn.IFNA(VLOOKUP(A10,[1]ANHPI!$A$8:$I$145,5,FALSE),"")</f>
        <v/>
      </c>
      <c r="N10" s="26" t="str">
        <f>_xlfn.IFNA(VLOOKUP(A10,[1]ANHPI!$A$8:$I$145,9,FALSE),"")</f>
        <v/>
      </c>
      <c r="O10" s="43" t="str">
        <f>IFERROR(N10/C10,"")</f>
        <v/>
      </c>
      <c r="P10" s="24">
        <f>IFERROR(Q10/Q$322,"")</f>
        <v>1.260338716029933E-3</v>
      </c>
      <c r="Q10" s="25">
        <f>_xlfn.IFNA(VLOOKUP(A10,[1]Black!$A$8:$I$211,5,FALSE),"")</f>
        <v>256</v>
      </c>
      <c r="R10" s="26">
        <f>_xlfn.IFNA(VLOOKUP(A10,[1]Black!$A$8:$I$211,9,FALSE),"")</f>
        <v>104235.79296875</v>
      </c>
      <c r="S10" s="43">
        <f>IFERROR(R10/C10,"")</f>
        <v>0.9474267043072766</v>
      </c>
      <c r="T10" s="24">
        <f>IFERROR(U10/U$322,"")</f>
        <v>1.2525921699071689E-3</v>
      </c>
      <c r="U10" s="25">
        <f>_xlfn.IFNA(VLOOKUP(A10,'[1]H-L'!$A$8:$I$163,5,FALSE),"")</f>
        <v>90</v>
      </c>
      <c r="V10" s="26">
        <f>_xlfn.IFNA(VLOOKUP(A10,'[1]H-L'!$A$8:$I$163,9,FALSE),"")</f>
        <v>105246.244444444</v>
      </c>
      <c r="W10" s="43">
        <f>IFERROR(V10/C10,"")</f>
        <v>0.95661096514718025</v>
      </c>
      <c r="X10" s="24" t="str">
        <f>IFERROR(Y10/Y$322,"")</f>
        <v/>
      </c>
      <c r="Y10" s="25" t="str">
        <f>_xlfn.IFNA(VLOOKUP(A10,[1]Other!$A$8:$I$86,5,FALSE),"")</f>
        <v/>
      </c>
      <c r="Z10" s="26" t="str">
        <f>_xlfn.IFNA(VLOOKUP(A10,[1]Other!$A$8:$I$86,9,FALSE),"")</f>
        <v/>
      </c>
      <c r="AA10" s="27" t="str">
        <f>IFERROR(Z10/C10,"")</f>
        <v/>
      </c>
      <c r="AC10" s="7">
        <f>IFERROR(ROUND(D10*G10,7),"")</f>
        <v>6.8219999999999999E-4</v>
      </c>
      <c r="AD10" s="7" t="str">
        <f>IFERROR(ROUND(H10*K10,7),"")</f>
        <v/>
      </c>
      <c r="AE10" s="7" t="str">
        <f>IFERROR(ROUND(L10*O10,7),"")</f>
        <v/>
      </c>
      <c r="AF10" s="7">
        <f>IFERROR(ROUND(P10*S10,7),"")</f>
        <v>1.1941E-3</v>
      </c>
      <c r="AG10" s="7">
        <f>IFERROR(ROUND(T10*W10,7),"")</f>
        <v>1.1982E-3</v>
      </c>
      <c r="AH10" s="7" t="str">
        <f>IFERROR(ROUND(X10*AA10,7),"")</f>
        <v/>
      </c>
    </row>
    <row r="11" spans="1:34" x14ac:dyDescent="0.3">
      <c r="A11" s="52" t="s">
        <v>14</v>
      </c>
      <c r="B11" s="36">
        <f>[1]White!D9</f>
        <v>9042</v>
      </c>
      <c r="C11" s="22">
        <f>[1]White!H9</f>
        <v>61200.451294013001</v>
      </c>
      <c r="D11" s="28">
        <f t="shared" ref="D11:D74" si="0">IFERROR(E11/E$322,"")</f>
        <v>2.4030444452788351E-3</v>
      </c>
      <c r="E11" s="4">
        <f>[1]White!E9</f>
        <v>1088</v>
      </c>
      <c r="F11" s="5">
        <f>[1]White!I9</f>
        <v>58192.594095941</v>
      </c>
      <c r="G11" s="42">
        <f t="shared" ref="G11:G74" si="1">IFERROR(F11/C11,"")</f>
        <v>0.95085236898626846</v>
      </c>
      <c r="H11" s="28">
        <f t="shared" ref="H11:H74" si="2">IFERROR(I11/I$322,"")</f>
        <v>5.4133858267716535E-3</v>
      </c>
      <c r="I11" s="4">
        <f>_xlfn.IFNA(VLOOKUP(A11,[1]AIAN!$A$8:$I$67,5,FALSE),"")</f>
        <v>88</v>
      </c>
      <c r="J11" s="5">
        <f>_xlfn.IFNA(VLOOKUP(A11,[1]AIAN!$A$8:$I$67,9,FALSE),"")</f>
        <v>57091.215909090999</v>
      </c>
      <c r="K11" s="42">
        <f t="shared" ref="K11:K74" si="3">IFERROR(J11/C11,"")</f>
        <v>0.93285612608997226</v>
      </c>
      <c r="L11" s="28">
        <f t="shared" ref="L11:L74" si="4">IFERROR(M11/M$322,"")</f>
        <v>5.2185038044576118E-4</v>
      </c>
      <c r="M11" s="4">
        <f>_xlfn.IFNA(VLOOKUP(A11,[1]ANHPI!$A$8:$I$145,5,FALSE),"")</f>
        <v>31</v>
      </c>
      <c r="N11" s="5">
        <f>_xlfn.IFNA(VLOOKUP(A11,[1]ANHPI!$A$8:$I$145,9,FALSE),"")</f>
        <v>60077.7</v>
      </c>
      <c r="O11" s="42">
        <f t="shared" ref="O11:O74" si="5">IFERROR(N11/C11,"")</f>
        <v>0.98165452590179125</v>
      </c>
      <c r="P11" s="28">
        <f t="shared" ref="P11:P74" si="6">IFERROR(Q11/Q$322,"")</f>
        <v>6.1047656557699885E-3</v>
      </c>
      <c r="Q11" s="4">
        <f>_xlfn.IFNA(VLOOKUP(A11,[1]Black!$A$8:$I$211,5,FALSE),"")</f>
        <v>1240</v>
      </c>
      <c r="R11" s="5">
        <f>_xlfn.IFNA(VLOOKUP(A11,[1]Black!$A$8:$I$211,9,FALSE),"")</f>
        <v>58706.727863526001</v>
      </c>
      <c r="S11" s="42">
        <f t="shared" ref="S11:S74" si="7">IFERROR(R11/C11,"")</f>
        <v>0.95925318559324169</v>
      </c>
      <c r="T11" s="28">
        <f t="shared" ref="T11:T74" si="8">IFERROR(U11/U$322,"")</f>
        <v>4.8851094626379595E-3</v>
      </c>
      <c r="U11" s="4">
        <f>_xlfn.IFNA(VLOOKUP(A11,'[1]H-L'!$A$8:$I$163,5,FALSE),"")</f>
        <v>351</v>
      </c>
      <c r="V11" s="5">
        <f>_xlfn.IFNA(VLOOKUP(A11,'[1]H-L'!$A$8:$I$163,9,FALSE),"")</f>
        <v>58493.858789625003</v>
      </c>
      <c r="W11" s="42">
        <f t="shared" ref="W11:W74" si="9">IFERROR(V11/C11,"")</f>
        <v>0.95577495840046567</v>
      </c>
      <c r="X11" s="28">
        <f t="shared" ref="X11:X74" si="10">IFERROR(Y11/Y$322,"")</f>
        <v>2.9202409198758896E-3</v>
      </c>
      <c r="Y11" s="4">
        <f>_xlfn.IFNA(VLOOKUP(A11,[1]Other!$A$8:$I$86,5,FALSE),"")</f>
        <v>48</v>
      </c>
      <c r="Z11" s="5">
        <f>_xlfn.IFNA(VLOOKUP(A11,[1]Other!$A$8:$I$86,9,FALSE),"")</f>
        <v>54685.604166666999</v>
      </c>
      <c r="AA11" s="29">
        <f t="shared" ref="AA11:AA74" si="11">IFERROR(Z11/C11,"")</f>
        <v>0.89354903453165668</v>
      </c>
      <c r="AC11" s="7">
        <f t="shared" ref="AC11:AC74" si="12">IFERROR(ROUND(D11*G11,7),"")</f>
        <v>2.2848999999999999E-3</v>
      </c>
      <c r="AD11" s="7">
        <f t="shared" ref="AD11:AD74" si="13">IFERROR(ROUND(H11*K11,7),"")</f>
        <v>5.0499000000000004E-3</v>
      </c>
      <c r="AE11" s="7">
        <f t="shared" ref="AE11:AE74" si="14">IFERROR(ROUND(L11*O11,7),"")</f>
        <v>5.1230000000000004E-4</v>
      </c>
      <c r="AF11" s="7">
        <f t="shared" ref="AF11:AF74" si="15">IFERROR(ROUND(P11*S11,7),"")</f>
        <v>5.8560000000000001E-3</v>
      </c>
      <c r="AG11" s="7">
        <f t="shared" ref="AG11:AG74" si="16">IFERROR(ROUND(T11*W11,7),"")</f>
        <v>4.6690999999999998E-3</v>
      </c>
      <c r="AH11" s="7">
        <f t="shared" ref="AH11:AH74" si="17">IFERROR(ROUND(X11*AA11,7),"")</f>
        <v>2.6094E-3</v>
      </c>
    </row>
    <row r="12" spans="1:34" x14ac:dyDescent="0.3">
      <c r="A12" s="53" t="s">
        <v>15</v>
      </c>
      <c r="B12" s="36">
        <f>[1]White!D10</f>
        <v>251</v>
      </c>
      <c r="C12" s="22">
        <f>[1]White!H10</f>
        <v>98666.135458167002</v>
      </c>
      <c r="D12" s="28">
        <f t="shared" si="0"/>
        <v>3.9756250013804253E-5</v>
      </c>
      <c r="E12" s="4">
        <f>[1]White!E10</f>
        <v>18</v>
      </c>
      <c r="F12" s="5">
        <f>[1]White!I10</f>
        <v>96871.055555555999</v>
      </c>
      <c r="G12" s="42">
        <f t="shared" si="1"/>
        <v>0.98180652465736751</v>
      </c>
      <c r="H12" s="28" t="str">
        <f t="shared" si="2"/>
        <v/>
      </c>
      <c r="I12" s="4" t="str">
        <f>_xlfn.IFNA(VLOOKUP(A12,[1]AIAN!$A$8:$I$67,5,FALSE),"")</f>
        <v/>
      </c>
      <c r="J12" s="5" t="str">
        <f>_xlfn.IFNA(VLOOKUP(A12,[1]AIAN!$A$8:$I$67,9,FALSE),"")</f>
        <v/>
      </c>
      <c r="K12" s="42" t="str">
        <f t="shared" si="3"/>
        <v/>
      </c>
      <c r="L12" s="28" t="str">
        <f t="shared" si="4"/>
        <v/>
      </c>
      <c r="M12" s="4" t="str">
        <f>_xlfn.IFNA(VLOOKUP(A12,[1]ANHPI!$A$8:$I$145,5,FALSE),"")</f>
        <v/>
      </c>
      <c r="N12" s="5" t="str">
        <f>_xlfn.IFNA(VLOOKUP(A12,[1]ANHPI!$A$8:$I$145,9,FALSE),"")</f>
        <v/>
      </c>
      <c r="O12" s="42" t="str">
        <f t="shared" si="5"/>
        <v/>
      </c>
      <c r="P12" s="28" t="str">
        <f t="shared" si="6"/>
        <v/>
      </c>
      <c r="Q12" s="4" t="str">
        <f>_xlfn.IFNA(VLOOKUP(A12,[1]Black!$A$8:$I$211,5,FALSE),"")</f>
        <v/>
      </c>
      <c r="R12" s="5" t="str">
        <f>_xlfn.IFNA(VLOOKUP(A12,[1]Black!$A$8:$I$211,9,FALSE),"")</f>
        <v/>
      </c>
      <c r="S12" s="42" t="str">
        <f t="shared" si="7"/>
        <v/>
      </c>
      <c r="T12" s="28" t="str">
        <f t="shared" si="8"/>
        <v/>
      </c>
      <c r="U12" s="4" t="str">
        <f>_xlfn.IFNA(VLOOKUP(A12,'[1]H-L'!$A$8:$I$163,5,FALSE),"")</f>
        <v/>
      </c>
      <c r="V12" s="5" t="str">
        <f>_xlfn.IFNA(VLOOKUP(A12,'[1]H-L'!$A$8:$I$163,9,FALSE),"")</f>
        <v/>
      </c>
      <c r="W12" s="42" t="str">
        <f t="shared" si="9"/>
        <v/>
      </c>
      <c r="X12" s="28" t="str">
        <f t="shared" si="10"/>
        <v/>
      </c>
      <c r="Y12" s="4" t="str">
        <f>_xlfn.IFNA(VLOOKUP(A12,[1]Other!$A$8:$I$86,5,FALSE),"")</f>
        <v/>
      </c>
      <c r="Z12" s="5" t="str">
        <f>_xlfn.IFNA(VLOOKUP(A12,[1]Other!$A$8:$I$86,9,FALSE),"")</f>
        <v/>
      </c>
      <c r="AA12" s="29" t="str">
        <f t="shared" si="11"/>
        <v/>
      </c>
      <c r="AC12" s="7">
        <f t="shared" si="12"/>
        <v>3.8999999999999999E-5</v>
      </c>
      <c r="AD12" s="7" t="str">
        <f t="shared" si="13"/>
        <v/>
      </c>
      <c r="AE12" s="7" t="str">
        <f t="shared" si="14"/>
        <v/>
      </c>
      <c r="AF12" s="7" t="str">
        <f t="shared" si="15"/>
        <v/>
      </c>
      <c r="AG12" s="7" t="str">
        <f t="shared" si="16"/>
        <v/>
      </c>
      <c r="AH12" s="7" t="str">
        <f t="shared" si="17"/>
        <v/>
      </c>
    </row>
    <row r="13" spans="1:34" ht="27" x14ac:dyDescent="0.3">
      <c r="A13" s="52" t="s">
        <v>16</v>
      </c>
      <c r="B13" s="36">
        <f>[1]White!D11</f>
        <v>3512</v>
      </c>
      <c r="C13" s="22">
        <f>[1]White!H11</f>
        <v>95781.889649272998</v>
      </c>
      <c r="D13" s="28">
        <f t="shared" si="0"/>
        <v>1.6255888894533294E-3</v>
      </c>
      <c r="E13" s="4">
        <f>[1]White!E11</f>
        <v>736</v>
      </c>
      <c r="F13" s="5">
        <f>[1]White!I11</f>
        <v>96312.495923912997</v>
      </c>
      <c r="G13" s="42">
        <f t="shared" si="1"/>
        <v>1.0055397348766342</v>
      </c>
      <c r="H13" s="28" t="str">
        <f t="shared" si="2"/>
        <v/>
      </c>
      <c r="I13" s="4" t="str">
        <f>_xlfn.IFNA(VLOOKUP(A13,[1]AIAN!$A$8:$I$67,5,FALSE),"")</f>
        <v/>
      </c>
      <c r="J13" s="5" t="str">
        <f>_xlfn.IFNA(VLOOKUP(A13,[1]AIAN!$A$8:$I$67,9,FALSE),"")</f>
        <v/>
      </c>
      <c r="K13" s="42" t="str">
        <f t="shared" si="3"/>
        <v/>
      </c>
      <c r="L13" s="28" t="str">
        <f t="shared" si="4"/>
        <v/>
      </c>
      <c r="M13" s="4" t="str">
        <f>_xlfn.IFNA(VLOOKUP(A13,[1]ANHPI!$A$8:$I$145,5,FALSE),"")</f>
        <v/>
      </c>
      <c r="N13" s="5" t="str">
        <f>_xlfn.IFNA(VLOOKUP(A13,[1]ANHPI!$A$8:$I$145,9,FALSE),"")</f>
        <v/>
      </c>
      <c r="O13" s="42" t="str">
        <f t="shared" si="5"/>
        <v/>
      </c>
      <c r="P13" s="28" t="str">
        <f t="shared" si="6"/>
        <v/>
      </c>
      <c r="Q13" s="4" t="str">
        <f>_xlfn.IFNA(VLOOKUP(A13,[1]Black!$A$8:$I$211,5,FALSE),"")</f>
        <v/>
      </c>
      <c r="R13" s="5" t="str">
        <f>_xlfn.IFNA(VLOOKUP(A13,[1]Black!$A$8:$I$211,9,FALSE),"")</f>
        <v/>
      </c>
      <c r="S13" s="42" t="str">
        <f t="shared" si="7"/>
        <v/>
      </c>
      <c r="T13" s="28" t="str">
        <f t="shared" si="8"/>
        <v/>
      </c>
      <c r="U13" s="4" t="str">
        <f>_xlfn.IFNA(VLOOKUP(A13,'[1]H-L'!$A$8:$I$163,5,FALSE),"")</f>
        <v/>
      </c>
      <c r="V13" s="5" t="str">
        <f>_xlfn.IFNA(VLOOKUP(A13,'[1]H-L'!$A$8:$I$163,9,FALSE),"")</f>
        <v/>
      </c>
      <c r="W13" s="42" t="str">
        <f t="shared" si="9"/>
        <v/>
      </c>
      <c r="X13" s="28" t="str">
        <f t="shared" si="10"/>
        <v/>
      </c>
      <c r="Y13" s="4" t="str">
        <f>_xlfn.IFNA(VLOOKUP(A13,[1]Other!$A$8:$I$86,5,FALSE),"")</f>
        <v/>
      </c>
      <c r="Z13" s="5" t="str">
        <f>_xlfn.IFNA(VLOOKUP(A13,[1]Other!$A$8:$I$86,9,FALSE),"")</f>
        <v/>
      </c>
      <c r="AA13" s="29" t="str">
        <f t="shared" si="11"/>
        <v/>
      </c>
      <c r="AC13" s="7">
        <f t="shared" si="12"/>
        <v>1.6345999999999999E-3</v>
      </c>
      <c r="AD13" s="7" t="str">
        <f t="shared" si="13"/>
        <v/>
      </c>
      <c r="AE13" s="7" t="str">
        <f t="shared" si="14"/>
        <v/>
      </c>
      <c r="AF13" s="7" t="str">
        <f t="shared" si="15"/>
        <v/>
      </c>
      <c r="AG13" s="7" t="str">
        <f t="shared" si="16"/>
        <v/>
      </c>
      <c r="AH13" s="7" t="str">
        <f t="shared" si="17"/>
        <v/>
      </c>
    </row>
    <row r="14" spans="1:34" x14ac:dyDescent="0.3">
      <c r="A14" s="52" t="s">
        <v>19</v>
      </c>
      <c r="B14" s="36">
        <f>[1]White!D12</f>
        <v>422</v>
      </c>
      <c r="C14" s="22">
        <f>[1]White!H12</f>
        <v>105655.011848341</v>
      </c>
      <c r="D14" s="28">
        <f t="shared" si="0"/>
        <v>6.4714340300248033E-4</v>
      </c>
      <c r="E14" s="4">
        <f>[1]White!E12</f>
        <v>293</v>
      </c>
      <c r="F14" s="5">
        <f>[1]White!I12</f>
        <v>105187.870307167</v>
      </c>
      <c r="G14" s="42">
        <f t="shared" si="1"/>
        <v>0.99557861446417195</v>
      </c>
      <c r="H14" s="28" t="str">
        <f t="shared" si="2"/>
        <v/>
      </c>
      <c r="I14" s="4" t="str">
        <f>_xlfn.IFNA(VLOOKUP(A14,[1]AIAN!$A$8:$I$67,5,FALSE),"")</f>
        <v/>
      </c>
      <c r="J14" s="5" t="str">
        <f>_xlfn.IFNA(VLOOKUP(A14,[1]AIAN!$A$8:$I$67,9,FALSE),"")</f>
        <v/>
      </c>
      <c r="K14" s="42" t="str">
        <f t="shared" si="3"/>
        <v/>
      </c>
      <c r="L14" s="28" t="str">
        <f t="shared" si="4"/>
        <v/>
      </c>
      <c r="M14" s="4" t="str">
        <f>_xlfn.IFNA(VLOOKUP(A14,[1]ANHPI!$A$8:$I$145,5,FALSE),"")</f>
        <v/>
      </c>
      <c r="N14" s="5" t="str">
        <f>_xlfn.IFNA(VLOOKUP(A14,[1]ANHPI!$A$8:$I$145,9,FALSE),"")</f>
        <v/>
      </c>
      <c r="O14" s="42" t="str">
        <f t="shared" si="5"/>
        <v/>
      </c>
      <c r="P14" s="28">
        <f t="shared" si="6"/>
        <v>2.3139031114612052E-4</v>
      </c>
      <c r="Q14" s="4">
        <f>_xlfn.IFNA(VLOOKUP(A14,[1]Black!$A$8:$I$211,5,FALSE),"")</f>
        <v>47</v>
      </c>
      <c r="R14" s="5">
        <f>_xlfn.IFNA(VLOOKUP(A14,[1]Black!$A$8:$I$211,9,FALSE),"")</f>
        <v>100483.65957446799</v>
      </c>
      <c r="S14" s="42">
        <f t="shared" si="7"/>
        <v>0.95105435905590496</v>
      </c>
      <c r="T14" s="28" t="str">
        <f t="shared" si="8"/>
        <v/>
      </c>
      <c r="U14" s="4" t="str">
        <f>_xlfn.IFNA(VLOOKUP(A14,'[1]H-L'!$A$8:$I$163,5,FALSE),"")</f>
        <v/>
      </c>
      <c r="V14" s="5" t="str">
        <f>_xlfn.IFNA(VLOOKUP(A14,'[1]H-L'!$A$8:$I$163,9,FALSE),"")</f>
        <v/>
      </c>
      <c r="W14" s="42" t="str">
        <f t="shared" si="9"/>
        <v/>
      </c>
      <c r="X14" s="28" t="str">
        <f t="shared" si="10"/>
        <v/>
      </c>
      <c r="Y14" s="4" t="str">
        <f>_xlfn.IFNA(VLOOKUP(A14,[1]Other!$A$8:$I$86,5,FALSE),"")</f>
        <v/>
      </c>
      <c r="Z14" s="5" t="str">
        <f>_xlfn.IFNA(VLOOKUP(A14,[1]Other!$A$8:$I$86,9,FALSE),"")</f>
        <v/>
      </c>
      <c r="AA14" s="29" t="str">
        <f t="shared" si="11"/>
        <v/>
      </c>
      <c r="AC14" s="7">
        <f t="shared" si="12"/>
        <v>6.4429999999999999E-4</v>
      </c>
      <c r="AD14" s="7" t="str">
        <f t="shared" si="13"/>
        <v/>
      </c>
      <c r="AE14" s="7" t="str">
        <f t="shared" si="14"/>
        <v/>
      </c>
      <c r="AF14" s="7">
        <f t="shared" si="15"/>
        <v>2.2010000000000001E-4</v>
      </c>
      <c r="AG14" s="7" t="str">
        <f t="shared" si="16"/>
        <v/>
      </c>
      <c r="AH14" s="7" t="str">
        <f t="shared" si="17"/>
        <v/>
      </c>
    </row>
    <row r="15" spans="1:34" ht="27" x14ac:dyDescent="0.3">
      <c r="A15" s="52" t="s">
        <v>20</v>
      </c>
      <c r="B15" s="36">
        <f>[1]White!D13</f>
        <v>169</v>
      </c>
      <c r="C15" s="22">
        <f>[1]White!H13</f>
        <v>81968.047337277996</v>
      </c>
      <c r="D15" s="28">
        <f t="shared" si="0"/>
        <v>3.4234548622998106E-4</v>
      </c>
      <c r="E15" s="4">
        <f>[1]White!E13</f>
        <v>155</v>
      </c>
      <c r="F15" s="5">
        <f>[1]White!I13</f>
        <v>83819.896774194</v>
      </c>
      <c r="G15" s="42">
        <f t="shared" si="1"/>
        <v>1.0225923331965701</v>
      </c>
      <c r="H15" s="28" t="str">
        <f t="shared" si="2"/>
        <v/>
      </c>
      <c r="I15" s="4" t="str">
        <f>_xlfn.IFNA(VLOOKUP(A15,[1]AIAN!$A$8:$I$67,5,FALSE),"")</f>
        <v/>
      </c>
      <c r="J15" s="5" t="str">
        <f>_xlfn.IFNA(VLOOKUP(A15,[1]AIAN!$A$8:$I$67,9,FALSE),"")</f>
        <v/>
      </c>
      <c r="K15" s="42" t="str">
        <f t="shared" si="3"/>
        <v/>
      </c>
      <c r="L15" s="28" t="str">
        <f t="shared" si="4"/>
        <v/>
      </c>
      <c r="M15" s="4" t="str">
        <f>_xlfn.IFNA(VLOOKUP(A15,[1]ANHPI!$A$8:$I$145,5,FALSE),"")</f>
        <v/>
      </c>
      <c r="N15" s="5" t="str">
        <f>_xlfn.IFNA(VLOOKUP(A15,[1]ANHPI!$A$8:$I$145,9,FALSE),"")</f>
        <v/>
      </c>
      <c r="O15" s="42" t="str">
        <f t="shared" si="5"/>
        <v/>
      </c>
      <c r="P15" s="28" t="str">
        <f t="shared" si="6"/>
        <v/>
      </c>
      <c r="Q15" s="4" t="str">
        <f>_xlfn.IFNA(VLOOKUP(A15,[1]Black!$A$8:$I$211,5,FALSE),"")</f>
        <v/>
      </c>
      <c r="R15" s="5" t="str">
        <f>_xlfn.IFNA(VLOOKUP(A15,[1]Black!$A$8:$I$211,9,FALSE),"")</f>
        <v/>
      </c>
      <c r="S15" s="42" t="str">
        <f t="shared" si="7"/>
        <v/>
      </c>
      <c r="T15" s="28" t="str">
        <f t="shared" si="8"/>
        <v/>
      </c>
      <c r="U15" s="4" t="str">
        <f>_xlfn.IFNA(VLOOKUP(A15,'[1]H-L'!$A$8:$I$163,5,FALSE),"")</f>
        <v/>
      </c>
      <c r="V15" s="5" t="str">
        <f>_xlfn.IFNA(VLOOKUP(A15,'[1]H-L'!$A$8:$I$163,9,FALSE),"")</f>
        <v/>
      </c>
      <c r="W15" s="42" t="str">
        <f t="shared" si="9"/>
        <v/>
      </c>
      <c r="X15" s="28" t="str">
        <f t="shared" si="10"/>
        <v/>
      </c>
      <c r="Y15" s="4" t="str">
        <f>_xlfn.IFNA(VLOOKUP(A15,[1]Other!$A$8:$I$86,5,FALSE),"")</f>
        <v/>
      </c>
      <c r="Z15" s="5" t="str">
        <f>_xlfn.IFNA(VLOOKUP(A15,[1]Other!$A$8:$I$86,9,FALSE),"")</f>
        <v/>
      </c>
      <c r="AA15" s="29" t="str">
        <f t="shared" si="11"/>
        <v/>
      </c>
      <c r="AC15" s="7">
        <f t="shared" si="12"/>
        <v>3.501E-4</v>
      </c>
      <c r="AD15" s="7" t="str">
        <f t="shared" si="13"/>
        <v/>
      </c>
      <c r="AE15" s="7" t="str">
        <f t="shared" si="14"/>
        <v/>
      </c>
      <c r="AF15" s="7" t="str">
        <f t="shared" si="15"/>
        <v/>
      </c>
      <c r="AG15" s="7" t="str">
        <f t="shared" si="16"/>
        <v/>
      </c>
      <c r="AH15" s="7" t="str">
        <f t="shared" si="17"/>
        <v/>
      </c>
    </row>
    <row r="16" spans="1:34" x14ac:dyDescent="0.3">
      <c r="A16" s="52" t="s">
        <v>21</v>
      </c>
      <c r="B16" s="36">
        <f>[1]White!D14</f>
        <v>1683</v>
      </c>
      <c r="C16" s="22">
        <f>[1]White!H14</f>
        <v>79195.497920380003</v>
      </c>
      <c r="D16" s="28">
        <f t="shared" si="0"/>
        <v>1.8265788200786733E-3</v>
      </c>
      <c r="E16" s="4">
        <f>[1]White!E14</f>
        <v>827</v>
      </c>
      <c r="F16" s="5">
        <f>[1]White!I14</f>
        <v>82352.754237287998</v>
      </c>
      <c r="G16" s="42">
        <f t="shared" si="1"/>
        <v>1.0398666136310195</v>
      </c>
      <c r="H16" s="28" t="str">
        <f t="shared" si="2"/>
        <v/>
      </c>
      <c r="I16" s="4" t="str">
        <f>_xlfn.IFNA(VLOOKUP(A16,[1]AIAN!$A$8:$I$67,5,FALSE),"")</f>
        <v/>
      </c>
      <c r="J16" s="5" t="str">
        <f>_xlfn.IFNA(VLOOKUP(A16,[1]AIAN!$A$8:$I$67,9,FALSE),"")</f>
        <v/>
      </c>
      <c r="K16" s="42" t="str">
        <f t="shared" si="3"/>
        <v/>
      </c>
      <c r="L16" s="28" t="str">
        <f t="shared" si="4"/>
        <v/>
      </c>
      <c r="M16" s="4" t="str">
        <f>_xlfn.IFNA(VLOOKUP(A16,[1]ANHPI!$A$8:$I$145,5,FALSE),"")</f>
        <v/>
      </c>
      <c r="N16" s="5" t="str">
        <f>_xlfn.IFNA(VLOOKUP(A16,[1]ANHPI!$A$8:$I$145,9,FALSE),"")</f>
        <v/>
      </c>
      <c r="O16" s="42" t="str">
        <f t="shared" si="5"/>
        <v/>
      </c>
      <c r="P16" s="28">
        <f t="shared" si="6"/>
        <v>2.5108310358408823E-4</v>
      </c>
      <c r="Q16" s="4">
        <f>_xlfn.IFNA(VLOOKUP(A16,[1]Black!$A$8:$I$211,5,FALSE),"")</f>
        <v>51</v>
      </c>
      <c r="R16" s="5">
        <f>_xlfn.IFNA(VLOOKUP(A16,[1]Black!$A$8:$I$211,9,FALSE),"")</f>
        <v>89928.509803922003</v>
      </c>
      <c r="S16" s="42">
        <f t="shared" si="7"/>
        <v>1.1355255306852485</v>
      </c>
      <c r="T16" s="28">
        <f t="shared" si="8"/>
        <v>1.0994975713629594E-3</v>
      </c>
      <c r="U16" s="4">
        <f>_xlfn.IFNA(VLOOKUP(A16,'[1]H-L'!$A$8:$I$163,5,FALSE),"")</f>
        <v>79</v>
      </c>
      <c r="V16" s="5">
        <f>_xlfn.IFNA(VLOOKUP(A16,'[1]H-L'!$A$8:$I$163,9,FALSE),"")</f>
        <v>76531.354430380001</v>
      </c>
      <c r="W16" s="42">
        <f t="shared" si="9"/>
        <v>0.96635991236928109</v>
      </c>
      <c r="X16" s="28" t="str">
        <f t="shared" si="10"/>
        <v/>
      </c>
      <c r="Y16" s="4" t="str">
        <f>_xlfn.IFNA(VLOOKUP(A16,[1]Other!$A$8:$I$86,5,FALSE),"")</f>
        <v/>
      </c>
      <c r="Z16" s="5" t="str">
        <f>_xlfn.IFNA(VLOOKUP(A16,[1]Other!$A$8:$I$86,9,FALSE),"")</f>
        <v/>
      </c>
      <c r="AA16" s="29" t="str">
        <f t="shared" si="11"/>
        <v/>
      </c>
      <c r="AC16" s="7">
        <f t="shared" si="12"/>
        <v>1.8994000000000001E-3</v>
      </c>
      <c r="AD16" s="7" t="str">
        <f t="shared" si="13"/>
        <v/>
      </c>
      <c r="AE16" s="7" t="str">
        <f t="shared" si="14"/>
        <v/>
      </c>
      <c r="AF16" s="7">
        <f t="shared" si="15"/>
        <v>2.8509999999999999E-4</v>
      </c>
      <c r="AG16" s="7">
        <f t="shared" si="16"/>
        <v>1.0625000000000001E-3</v>
      </c>
      <c r="AH16" s="7" t="str">
        <f t="shared" si="17"/>
        <v/>
      </c>
    </row>
    <row r="17" spans="1:34" ht="27" x14ac:dyDescent="0.3">
      <c r="A17" s="52" t="s">
        <v>22</v>
      </c>
      <c r="B17" s="36">
        <f>[1]White!D15</f>
        <v>1753</v>
      </c>
      <c r="C17" s="22">
        <f>[1]White!H15</f>
        <v>107207.637763833</v>
      </c>
      <c r="D17" s="28">
        <f t="shared" si="0"/>
        <v>2.8226937509801021E-3</v>
      </c>
      <c r="E17" s="4">
        <f>[1]White!E15</f>
        <v>1278</v>
      </c>
      <c r="F17" s="5">
        <f>[1]White!I15</f>
        <v>114633.092331768</v>
      </c>
      <c r="G17" s="42">
        <f t="shared" si="1"/>
        <v>1.0692623652830826</v>
      </c>
      <c r="H17" s="28" t="str">
        <f t="shared" si="2"/>
        <v/>
      </c>
      <c r="I17" s="4" t="str">
        <f>_xlfn.IFNA(VLOOKUP(A17,[1]AIAN!$A$8:$I$67,5,FALSE),"")</f>
        <v/>
      </c>
      <c r="J17" s="5" t="str">
        <f>_xlfn.IFNA(VLOOKUP(A17,[1]AIAN!$A$8:$I$67,9,FALSE),"")</f>
        <v/>
      </c>
      <c r="K17" s="42" t="str">
        <f t="shared" si="3"/>
        <v/>
      </c>
      <c r="L17" s="28">
        <f t="shared" si="4"/>
        <v>1.5823850245774696E-3</v>
      </c>
      <c r="M17" s="4">
        <f>_xlfn.IFNA(VLOOKUP(A17,[1]ANHPI!$A$8:$I$145,5,FALSE),"")</f>
        <v>94</v>
      </c>
      <c r="N17" s="5">
        <f>_xlfn.IFNA(VLOOKUP(A17,[1]ANHPI!$A$8:$I$145,9,FALSE),"")</f>
        <v>113344.457446809</v>
      </c>
      <c r="O17" s="42">
        <f t="shared" si="5"/>
        <v>1.0572423738735366</v>
      </c>
      <c r="P17" s="28">
        <f t="shared" si="6"/>
        <v>1.3735722725482474E-3</v>
      </c>
      <c r="Q17" s="4">
        <f>_xlfn.IFNA(VLOOKUP(A17,[1]Black!$A$8:$I$211,5,FALSE),"")</f>
        <v>279</v>
      </c>
      <c r="R17" s="5">
        <f>_xlfn.IFNA(VLOOKUP(A17,[1]Black!$A$8:$I$211,9,FALSE),"")</f>
        <v>113719.82078853001</v>
      </c>
      <c r="S17" s="42">
        <f t="shared" si="7"/>
        <v>1.0607436481255434</v>
      </c>
      <c r="T17" s="28">
        <f t="shared" si="8"/>
        <v>1.9763120902979779E-3</v>
      </c>
      <c r="U17" s="4">
        <f>_xlfn.IFNA(VLOOKUP(A17,'[1]H-L'!$A$8:$I$163,5,FALSE),"")</f>
        <v>142</v>
      </c>
      <c r="V17" s="5">
        <f>_xlfn.IFNA(VLOOKUP(A17,'[1]H-L'!$A$8:$I$163,9,FALSE),"")</f>
        <v>111105.274647887</v>
      </c>
      <c r="W17" s="42">
        <f t="shared" si="9"/>
        <v>1.0363559627406405</v>
      </c>
      <c r="X17" s="28" t="str">
        <f t="shared" si="10"/>
        <v/>
      </c>
      <c r="Y17" s="4" t="str">
        <f>_xlfn.IFNA(VLOOKUP(A17,[1]Other!$A$8:$I$86,5,FALSE),"")</f>
        <v/>
      </c>
      <c r="Z17" s="5" t="str">
        <f>_xlfn.IFNA(VLOOKUP(A17,[1]Other!$A$8:$I$86,9,FALSE),"")</f>
        <v/>
      </c>
      <c r="AA17" s="29" t="str">
        <f t="shared" si="11"/>
        <v/>
      </c>
      <c r="AC17" s="7">
        <f t="shared" si="12"/>
        <v>3.0182E-3</v>
      </c>
      <c r="AD17" s="7" t="str">
        <f t="shared" si="13"/>
        <v/>
      </c>
      <c r="AE17" s="7">
        <f t="shared" si="14"/>
        <v>1.673E-3</v>
      </c>
      <c r="AF17" s="7">
        <f t="shared" si="15"/>
        <v>1.457E-3</v>
      </c>
      <c r="AG17" s="7">
        <f t="shared" si="16"/>
        <v>2.0482E-3</v>
      </c>
      <c r="AH17" s="7" t="str">
        <f t="shared" si="17"/>
        <v/>
      </c>
    </row>
    <row r="18" spans="1:34" x14ac:dyDescent="0.3">
      <c r="A18" s="52" t="s">
        <v>23</v>
      </c>
      <c r="B18" s="36">
        <f>[1]White!D16</f>
        <v>156</v>
      </c>
      <c r="C18" s="22">
        <f>[1]White!H16</f>
        <v>67816.006410255999</v>
      </c>
      <c r="D18" s="28">
        <f t="shared" si="0"/>
        <v>5.521701390806146E-5</v>
      </c>
      <c r="E18" s="4">
        <f>[1]White!E16</f>
        <v>25</v>
      </c>
      <c r="F18" s="5">
        <f>[1]White!I16</f>
        <v>72538.399999999994</v>
      </c>
      <c r="G18" s="42">
        <f t="shared" si="1"/>
        <v>1.06963538314503</v>
      </c>
      <c r="H18" s="28" t="str">
        <f t="shared" si="2"/>
        <v/>
      </c>
      <c r="I18" s="4" t="str">
        <f>_xlfn.IFNA(VLOOKUP(A18,[1]AIAN!$A$8:$I$67,5,FALSE),"")</f>
        <v/>
      </c>
      <c r="J18" s="5" t="str">
        <f>_xlfn.IFNA(VLOOKUP(A18,[1]AIAN!$A$8:$I$67,9,FALSE),"")</f>
        <v/>
      </c>
      <c r="K18" s="42" t="str">
        <f t="shared" si="3"/>
        <v/>
      </c>
      <c r="L18" s="28" t="str">
        <f t="shared" si="4"/>
        <v/>
      </c>
      <c r="M18" s="4" t="str">
        <f>_xlfn.IFNA(VLOOKUP(A18,[1]ANHPI!$A$8:$I$145,5,FALSE),"")</f>
        <v/>
      </c>
      <c r="N18" s="5" t="str">
        <f>_xlfn.IFNA(VLOOKUP(A18,[1]ANHPI!$A$8:$I$145,9,FALSE),"")</f>
        <v/>
      </c>
      <c r="O18" s="42" t="str">
        <f t="shared" si="5"/>
        <v/>
      </c>
      <c r="P18" s="28" t="str">
        <f t="shared" si="6"/>
        <v/>
      </c>
      <c r="Q18" s="4" t="str">
        <f>_xlfn.IFNA(VLOOKUP(A18,[1]Black!$A$8:$I$211,5,FALSE),"")</f>
        <v/>
      </c>
      <c r="R18" s="5" t="str">
        <f>_xlfn.IFNA(VLOOKUP(A18,[1]Black!$A$8:$I$211,9,FALSE),"")</f>
        <v/>
      </c>
      <c r="S18" s="42" t="str">
        <f t="shared" si="7"/>
        <v/>
      </c>
      <c r="T18" s="28" t="str">
        <f t="shared" si="8"/>
        <v/>
      </c>
      <c r="U18" s="4" t="str">
        <f>_xlfn.IFNA(VLOOKUP(A18,'[1]H-L'!$A$8:$I$163,5,FALSE),"")</f>
        <v/>
      </c>
      <c r="V18" s="5" t="str">
        <f>_xlfn.IFNA(VLOOKUP(A18,'[1]H-L'!$A$8:$I$163,9,FALSE),"")</f>
        <v/>
      </c>
      <c r="W18" s="42" t="str">
        <f t="shared" si="9"/>
        <v/>
      </c>
      <c r="X18" s="28" t="str">
        <f t="shared" si="10"/>
        <v/>
      </c>
      <c r="Y18" s="4" t="str">
        <f>_xlfn.IFNA(VLOOKUP(A18,[1]Other!$A$8:$I$86,5,FALSE),"")</f>
        <v/>
      </c>
      <c r="Z18" s="5" t="str">
        <f>_xlfn.IFNA(VLOOKUP(A18,[1]Other!$A$8:$I$86,9,FALSE),"")</f>
        <v/>
      </c>
      <c r="AA18" s="29" t="str">
        <f t="shared" si="11"/>
        <v/>
      </c>
      <c r="AC18" s="7">
        <f t="shared" si="12"/>
        <v>5.91E-5</v>
      </c>
      <c r="AD18" s="7" t="str">
        <f t="shared" si="13"/>
        <v/>
      </c>
      <c r="AE18" s="7" t="str">
        <f t="shared" si="14"/>
        <v/>
      </c>
      <c r="AF18" s="7" t="str">
        <f t="shared" si="15"/>
        <v/>
      </c>
      <c r="AG18" s="7" t="str">
        <f t="shared" si="16"/>
        <v/>
      </c>
      <c r="AH18" s="7" t="str">
        <f t="shared" si="17"/>
        <v/>
      </c>
    </row>
    <row r="19" spans="1:34" x14ac:dyDescent="0.3">
      <c r="A19" s="52" t="s">
        <v>24</v>
      </c>
      <c r="B19" s="36">
        <f>[1]White!D17</f>
        <v>460</v>
      </c>
      <c r="C19" s="22">
        <f>[1]White!H17</f>
        <v>95710.684782608994</v>
      </c>
      <c r="D19" s="28">
        <f t="shared" si="0"/>
        <v>1.6565104172418439E-4</v>
      </c>
      <c r="E19" s="4">
        <f>[1]White!E17</f>
        <v>75</v>
      </c>
      <c r="F19" s="5">
        <f>[1]White!I17</f>
        <v>93872.136986301004</v>
      </c>
      <c r="G19" s="42">
        <f t="shared" si="1"/>
        <v>0.98079056898940853</v>
      </c>
      <c r="H19" s="28" t="str">
        <f t="shared" si="2"/>
        <v/>
      </c>
      <c r="I19" s="4" t="str">
        <f>_xlfn.IFNA(VLOOKUP(A19,[1]AIAN!$A$8:$I$67,5,FALSE),"")</f>
        <v/>
      </c>
      <c r="J19" s="5" t="str">
        <f>_xlfn.IFNA(VLOOKUP(A19,[1]AIAN!$A$8:$I$67,9,FALSE),"")</f>
        <v/>
      </c>
      <c r="K19" s="42" t="str">
        <f t="shared" si="3"/>
        <v/>
      </c>
      <c r="L19" s="28" t="str">
        <f t="shared" si="4"/>
        <v/>
      </c>
      <c r="M19" s="4" t="str">
        <f>_xlfn.IFNA(VLOOKUP(A19,[1]ANHPI!$A$8:$I$145,5,FALSE),"")</f>
        <v/>
      </c>
      <c r="N19" s="5" t="str">
        <f>_xlfn.IFNA(VLOOKUP(A19,[1]ANHPI!$A$8:$I$145,9,FALSE),"")</f>
        <v/>
      </c>
      <c r="O19" s="42" t="str">
        <f t="shared" si="5"/>
        <v/>
      </c>
      <c r="P19" s="28">
        <f t="shared" si="6"/>
        <v>2.8062229224103976E-4</v>
      </c>
      <c r="Q19" s="4">
        <f>_xlfn.IFNA(VLOOKUP(A19,[1]Black!$A$8:$I$211,5,FALSE),"")</f>
        <v>57</v>
      </c>
      <c r="R19" s="5">
        <f>_xlfn.IFNA(VLOOKUP(A19,[1]Black!$A$8:$I$211,9,FALSE),"")</f>
        <v>90056.701754385998</v>
      </c>
      <c r="S19" s="42">
        <f t="shared" si="7"/>
        <v>0.94092631307502306</v>
      </c>
      <c r="T19" s="28" t="str">
        <f t="shared" si="8"/>
        <v/>
      </c>
      <c r="U19" s="4" t="str">
        <f>_xlfn.IFNA(VLOOKUP(A19,'[1]H-L'!$A$8:$I$163,5,FALSE),"")</f>
        <v/>
      </c>
      <c r="V19" s="5" t="str">
        <f>_xlfn.IFNA(VLOOKUP(A19,'[1]H-L'!$A$8:$I$163,9,FALSE),"")</f>
        <v/>
      </c>
      <c r="W19" s="42" t="str">
        <f t="shared" si="9"/>
        <v/>
      </c>
      <c r="X19" s="28" t="str">
        <f t="shared" si="10"/>
        <v/>
      </c>
      <c r="Y19" s="4" t="str">
        <f>_xlfn.IFNA(VLOOKUP(A19,[1]Other!$A$8:$I$86,5,FALSE),"")</f>
        <v/>
      </c>
      <c r="Z19" s="5" t="str">
        <f>_xlfn.IFNA(VLOOKUP(A19,[1]Other!$A$8:$I$86,9,FALSE),"")</f>
        <v/>
      </c>
      <c r="AA19" s="29" t="str">
        <f t="shared" si="11"/>
        <v/>
      </c>
      <c r="AC19" s="7">
        <f t="shared" si="12"/>
        <v>1.6249999999999999E-4</v>
      </c>
      <c r="AD19" s="7" t="str">
        <f t="shared" si="13"/>
        <v/>
      </c>
      <c r="AE19" s="7" t="str">
        <f t="shared" si="14"/>
        <v/>
      </c>
      <c r="AF19" s="7">
        <f t="shared" si="15"/>
        <v>2.6400000000000002E-4</v>
      </c>
      <c r="AG19" s="7" t="str">
        <f t="shared" si="16"/>
        <v/>
      </c>
      <c r="AH19" s="7" t="str">
        <f t="shared" si="17"/>
        <v/>
      </c>
    </row>
    <row r="20" spans="1:34" x14ac:dyDescent="0.3">
      <c r="A20" s="52" t="s">
        <v>25</v>
      </c>
      <c r="B20" s="36">
        <f>[1]White!D18</f>
        <v>7086</v>
      </c>
      <c r="C20" s="22">
        <f>[1]White!H18</f>
        <v>101981.04519773999</v>
      </c>
      <c r="D20" s="28">
        <f t="shared" si="0"/>
        <v>6.2748614605121046E-3</v>
      </c>
      <c r="E20" s="4">
        <f>[1]White!E18</f>
        <v>2841</v>
      </c>
      <c r="F20" s="5">
        <f>[1]White!I18</f>
        <v>97668.992608236993</v>
      </c>
      <c r="G20" s="42">
        <f t="shared" si="1"/>
        <v>0.95771711712561891</v>
      </c>
      <c r="H20" s="28">
        <f t="shared" si="2"/>
        <v>4.4291338582677165E-3</v>
      </c>
      <c r="I20" s="4">
        <f>_xlfn.IFNA(VLOOKUP(A20,[1]AIAN!$A$8:$I$67,5,FALSE),"")</f>
        <v>72</v>
      </c>
      <c r="J20" s="5">
        <f>_xlfn.IFNA(VLOOKUP(A20,[1]AIAN!$A$8:$I$67,9,FALSE),"")</f>
        <v>91142.986111110993</v>
      </c>
      <c r="K20" s="42">
        <f t="shared" si="3"/>
        <v>0.89372476948422974</v>
      </c>
      <c r="L20" s="28">
        <f t="shared" si="4"/>
        <v>2.6597535519493638E-3</v>
      </c>
      <c r="M20" s="4">
        <f>_xlfn.IFNA(VLOOKUP(A20,[1]ANHPI!$A$8:$I$145,5,FALSE),"")</f>
        <v>158</v>
      </c>
      <c r="N20" s="5">
        <f>_xlfn.IFNA(VLOOKUP(A20,[1]ANHPI!$A$8:$I$145,9,FALSE),"")</f>
        <v>92310.588607594997</v>
      </c>
      <c r="O20" s="42">
        <f t="shared" si="5"/>
        <v>0.90517398040592645</v>
      </c>
      <c r="P20" s="28">
        <f t="shared" si="6"/>
        <v>8.9700669554942884E-3</v>
      </c>
      <c r="Q20" s="4">
        <f>_xlfn.IFNA(VLOOKUP(A20,[1]Black!$A$8:$I$211,5,FALSE),"")</f>
        <v>1822</v>
      </c>
      <c r="R20" s="5">
        <f>_xlfn.IFNA(VLOOKUP(A20,[1]Black!$A$8:$I$211,9,FALSE),"")</f>
        <v>102675.592206367</v>
      </c>
      <c r="S20" s="42">
        <f t="shared" si="7"/>
        <v>1.0068105500123115</v>
      </c>
      <c r="T20" s="28">
        <f t="shared" si="8"/>
        <v>5.6923355276892462E-3</v>
      </c>
      <c r="U20" s="4">
        <f>_xlfn.IFNA(VLOOKUP(A20,'[1]H-L'!$A$8:$I$163,5,FALSE),"")</f>
        <v>409</v>
      </c>
      <c r="V20" s="5">
        <f>_xlfn.IFNA(VLOOKUP(A20,'[1]H-L'!$A$8:$I$163,9,FALSE),"")</f>
        <v>94578.853300732997</v>
      </c>
      <c r="W20" s="42">
        <f t="shared" si="9"/>
        <v>0.9274160028203845</v>
      </c>
      <c r="X20" s="28">
        <f t="shared" si="10"/>
        <v>1.0038328162073371E-2</v>
      </c>
      <c r="Y20" s="4">
        <f>_xlfn.IFNA(VLOOKUP(A20,[1]Other!$A$8:$I$86,5,FALSE),"")</f>
        <v>165</v>
      </c>
      <c r="Z20" s="5">
        <f>_xlfn.IFNA(VLOOKUP(A20,[1]Other!$A$8:$I$86,9,FALSE),"")</f>
        <v>92275.715151515004</v>
      </c>
      <c r="AA20" s="29">
        <f t="shared" si="11"/>
        <v>0.90483202023075493</v>
      </c>
      <c r="AC20" s="7">
        <f t="shared" si="12"/>
        <v>6.0095000000000001E-3</v>
      </c>
      <c r="AD20" s="7">
        <f t="shared" si="13"/>
        <v>3.9583999999999999E-3</v>
      </c>
      <c r="AE20" s="7">
        <f t="shared" si="14"/>
        <v>2.4074999999999999E-3</v>
      </c>
      <c r="AF20" s="7">
        <f t="shared" si="15"/>
        <v>9.0311999999999996E-3</v>
      </c>
      <c r="AG20" s="7">
        <f t="shared" si="16"/>
        <v>5.2792000000000004E-3</v>
      </c>
      <c r="AH20" s="7">
        <f t="shared" si="17"/>
        <v>9.0830000000000008E-3</v>
      </c>
    </row>
    <row r="21" spans="1:34" ht="27" x14ac:dyDescent="0.3">
      <c r="A21" s="52" t="s">
        <v>26</v>
      </c>
      <c r="B21" s="36">
        <f>[1]White!D19</f>
        <v>6951</v>
      </c>
      <c r="C21" s="22">
        <f>[1]White!H19</f>
        <v>60012.754247049001</v>
      </c>
      <c r="D21" s="28">
        <f t="shared" si="0"/>
        <v>3.9093645846907514E-4</v>
      </c>
      <c r="E21" s="4">
        <f>[1]White!E19</f>
        <v>177</v>
      </c>
      <c r="F21" s="5">
        <f>[1]White!I19</f>
        <v>56391.949152542002</v>
      </c>
      <c r="G21" s="42">
        <f t="shared" si="1"/>
        <v>0.93966607365491739</v>
      </c>
      <c r="H21" s="28" t="str">
        <f t="shared" si="2"/>
        <v/>
      </c>
      <c r="I21" s="4" t="str">
        <f>_xlfn.IFNA(VLOOKUP(A21,[1]AIAN!$A$8:$I$67,5,FALSE),"")</f>
        <v/>
      </c>
      <c r="J21" s="5" t="str">
        <f>_xlfn.IFNA(VLOOKUP(A21,[1]AIAN!$A$8:$I$67,9,FALSE),"")</f>
        <v/>
      </c>
      <c r="K21" s="42" t="str">
        <f t="shared" si="3"/>
        <v/>
      </c>
      <c r="L21" s="28">
        <f t="shared" si="4"/>
        <v>2.5250824860278769E-4</v>
      </c>
      <c r="M21" s="4">
        <f>_xlfn.IFNA(VLOOKUP(A21,[1]ANHPI!$A$8:$I$145,5,FALSE),"")</f>
        <v>15</v>
      </c>
      <c r="N21" s="5">
        <f>_xlfn.IFNA(VLOOKUP(A21,[1]ANHPI!$A$8:$I$145,9,FALSE),"")</f>
        <v>55391.933333333</v>
      </c>
      <c r="O21" s="42">
        <f t="shared" si="5"/>
        <v>0.92300268548425735</v>
      </c>
      <c r="P21" s="28">
        <f t="shared" si="6"/>
        <v>4.9231981094919258E-5</v>
      </c>
      <c r="Q21" s="4">
        <f>_xlfn.IFNA(VLOOKUP(A21,[1]Black!$A$8:$I$211,5,FALSE),"")</f>
        <v>10</v>
      </c>
      <c r="R21" s="5">
        <f>_xlfn.IFNA(VLOOKUP(A21,[1]Black!$A$8:$I$211,9,FALSE),"")</f>
        <v>53126.3</v>
      </c>
      <c r="S21" s="42">
        <f t="shared" si="7"/>
        <v>0.88525015501371318</v>
      </c>
      <c r="T21" s="28">
        <f t="shared" si="8"/>
        <v>3.8969534174889705E-4</v>
      </c>
      <c r="U21" s="4">
        <f>_xlfn.IFNA(VLOOKUP(A21,'[1]H-L'!$A$8:$I$163,5,FALSE),"")</f>
        <v>28</v>
      </c>
      <c r="V21" s="5">
        <f>_xlfn.IFNA(VLOOKUP(A21,'[1]H-L'!$A$8:$I$163,9,FALSE),"")</f>
        <v>55000.392857143001</v>
      </c>
      <c r="W21" s="42">
        <f t="shared" si="9"/>
        <v>0.9164783977540496</v>
      </c>
      <c r="X21" s="28">
        <f t="shared" si="10"/>
        <v>1.0950903449534588E-3</v>
      </c>
      <c r="Y21" s="4">
        <f>_xlfn.IFNA(VLOOKUP(A21,[1]Other!$A$8:$I$86,5,FALSE),"")</f>
        <v>18</v>
      </c>
      <c r="Z21" s="5">
        <f>_xlfn.IFNA(VLOOKUP(A21,[1]Other!$A$8:$I$86,9,FALSE),"")</f>
        <v>48803.944444444001</v>
      </c>
      <c r="AA21" s="29">
        <f t="shared" si="11"/>
        <v>0.8132262059417783</v>
      </c>
      <c r="AC21" s="7">
        <f t="shared" si="12"/>
        <v>3.6729999999999998E-4</v>
      </c>
      <c r="AD21" s="7" t="str">
        <f t="shared" si="13"/>
        <v/>
      </c>
      <c r="AE21" s="7">
        <f t="shared" si="14"/>
        <v>2.331E-4</v>
      </c>
      <c r="AF21" s="7">
        <f t="shared" si="15"/>
        <v>4.3600000000000003E-5</v>
      </c>
      <c r="AG21" s="7">
        <f t="shared" si="16"/>
        <v>3.5710000000000001E-4</v>
      </c>
      <c r="AH21" s="7">
        <f t="shared" si="17"/>
        <v>8.9059999999999996E-4</v>
      </c>
    </row>
    <row r="22" spans="1:34" x14ac:dyDescent="0.3">
      <c r="A22" s="52" t="s">
        <v>27</v>
      </c>
      <c r="B22" s="36">
        <f>[1]White!D20</f>
        <v>221</v>
      </c>
      <c r="C22" s="22">
        <f>[1]White!H20</f>
        <v>61206.036199094997</v>
      </c>
      <c r="D22" s="28">
        <f t="shared" si="0"/>
        <v>7.2886458358641129E-5</v>
      </c>
      <c r="E22" s="4">
        <f>[1]White!E20</f>
        <v>33</v>
      </c>
      <c r="F22" s="5">
        <f>[1]White!I20</f>
        <v>57114.757575757998</v>
      </c>
      <c r="G22" s="42">
        <f t="shared" si="1"/>
        <v>0.93315563500912524</v>
      </c>
      <c r="H22" s="28" t="str">
        <f t="shared" si="2"/>
        <v/>
      </c>
      <c r="I22" s="4" t="str">
        <f>_xlfn.IFNA(VLOOKUP(A22,[1]AIAN!$A$8:$I$67,5,FALSE),"")</f>
        <v/>
      </c>
      <c r="J22" s="5" t="str">
        <f>_xlfn.IFNA(VLOOKUP(A22,[1]AIAN!$A$8:$I$67,9,FALSE),"")</f>
        <v/>
      </c>
      <c r="K22" s="42" t="str">
        <f t="shared" si="3"/>
        <v/>
      </c>
      <c r="L22" s="28" t="str">
        <f t="shared" si="4"/>
        <v/>
      </c>
      <c r="M22" s="4" t="str">
        <f>_xlfn.IFNA(VLOOKUP(A22,[1]ANHPI!$A$8:$I$145,5,FALSE),"")</f>
        <v/>
      </c>
      <c r="N22" s="5" t="str">
        <f>_xlfn.IFNA(VLOOKUP(A22,[1]ANHPI!$A$8:$I$145,9,FALSE),"")</f>
        <v/>
      </c>
      <c r="O22" s="42" t="str">
        <f t="shared" si="5"/>
        <v/>
      </c>
      <c r="P22" s="28" t="str">
        <f t="shared" si="6"/>
        <v/>
      </c>
      <c r="Q22" s="4" t="str">
        <f>_xlfn.IFNA(VLOOKUP(A22,[1]Black!$A$8:$I$211,5,FALSE),"")</f>
        <v/>
      </c>
      <c r="R22" s="5" t="str">
        <f>_xlfn.IFNA(VLOOKUP(A22,[1]Black!$A$8:$I$211,9,FALSE),"")</f>
        <v/>
      </c>
      <c r="S22" s="42" t="str">
        <f t="shared" si="7"/>
        <v/>
      </c>
      <c r="T22" s="28" t="str">
        <f t="shared" si="8"/>
        <v/>
      </c>
      <c r="U22" s="4" t="str">
        <f>_xlfn.IFNA(VLOOKUP(A22,'[1]H-L'!$A$8:$I$163,5,FALSE),"")</f>
        <v/>
      </c>
      <c r="V22" s="5" t="str">
        <f>_xlfn.IFNA(VLOOKUP(A22,'[1]H-L'!$A$8:$I$163,9,FALSE),"")</f>
        <v/>
      </c>
      <c r="W22" s="42" t="str">
        <f t="shared" si="9"/>
        <v/>
      </c>
      <c r="X22" s="28" t="str">
        <f t="shared" si="10"/>
        <v/>
      </c>
      <c r="Y22" s="4" t="str">
        <f>_xlfn.IFNA(VLOOKUP(A22,[1]Other!$A$8:$I$86,5,FALSE),"")</f>
        <v/>
      </c>
      <c r="Z22" s="5" t="str">
        <f>_xlfn.IFNA(VLOOKUP(A22,[1]Other!$A$8:$I$86,9,FALSE),"")</f>
        <v/>
      </c>
      <c r="AA22" s="29" t="str">
        <f t="shared" si="11"/>
        <v/>
      </c>
      <c r="AC22" s="7">
        <f t="shared" si="12"/>
        <v>6.7999999999999999E-5</v>
      </c>
      <c r="AD22" s="7" t="str">
        <f t="shared" si="13"/>
        <v/>
      </c>
      <c r="AE22" s="7" t="str">
        <f t="shared" si="14"/>
        <v/>
      </c>
      <c r="AF22" s="7" t="str">
        <f t="shared" si="15"/>
        <v/>
      </c>
      <c r="AG22" s="7" t="str">
        <f t="shared" si="16"/>
        <v/>
      </c>
      <c r="AH22" s="7" t="str">
        <f t="shared" si="17"/>
        <v/>
      </c>
    </row>
    <row r="23" spans="1:34" x14ac:dyDescent="0.3">
      <c r="A23" s="52" t="s">
        <v>28</v>
      </c>
      <c r="B23" s="36">
        <f>[1]White!D21</f>
        <v>7243</v>
      </c>
      <c r="C23" s="22">
        <f>[1]White!H21</f>
        <v>67330.876712329002</v>
      </c>
      <c r="D23" s="28">
        <f t="shared" si="0"/>
        <v>1.2368611115405768E-3</v>
      </c>
      <c r="E23" s="4">
        <f>[1]White!E21</f>
        <v>560</v>
      </c>
      <c r="F23" s="5">
        <f>[1]White!I21</f>
        <v>66993.017889088005</v>
      </c>
      <c r="G23" s="42">
        <f t="shared" si="1"/>
        <v>0.99498211162934214</v>
      </c>
      <c r="H23" s="28">
        <f t="shared" si="2"/>
        <v>2.4606299212598425E-3</v>
      </c>
      <c r="I23" s="4">
        <f>_xlfn.IFNA(VLOOKUP(A23,[1]AIAN!$A$8:$I$67,5,FALSE),"")</f>
        <v>40</v>
      </c>
      <c r="J23" s="5">
        <f>_xlfn.IFNA(VLOOKUP(A23,[1]AIAN!$A$8:$I$67,9,FALSE),"")</f>
        <v>52427.75</v>
      </c>
      <c r="K23" s="42">
        <f t="shared" si="3"/>
        <v>0.77865835943288586</v>
      </c>
      <c r="L23" s="28">
        <f t="shared" si="4"/>
        <v>5.0501649720557538E-4</v>
      </c>
      <c r="M23" s="4">
        <f>_xlfn.IFNA(VLOOKUP(A23,[1]ANHPI!$A$8:$I$145,5,FALSE),"")</f>
        <v>30</v>
      </c>
      <c r="N23" s="5">
        <f>_xlfn.IFNA(VLOOKUP(A23,[1]ANHPI!$A$8:$I$145,9,FALSE),"")</f>
        <v>63583.433333333</v>
      </c>
      <c r="O23" s="42">
        <f t="shared" si="5"/>
        <v>0.94434286969101944</v>
      </c>
      <c r="P23" s="28">
        <f t="shared" si="6"/>
        <v>1.4523434423001182E-3</v>
      </c>
      <c r="Q23" s="4">
        <f>_xlfn.IFNA(VLOOKUP(A23,[1]Black!$A$8:$I$211,5,FALSE),"")</f>
        <v>295</v>
      </c>
      <c r="R23" s="5">
        <f>_xlfn.IFNA(VLOOKUP(A23,[1]Black!$A$8:$I$211,9,FALSE),"")</f>
        <v>74033.932203389995</v>
      </c>
      <c r="S23" s="42">
        <f t="shared" si="7"/>
        <v>1.0995539612487117</v>
      </c>
      <c r="T23" s="28">
        <f t="shared" si="8"/>
        <v>2.0876536165119483E-3</v>
      </c>
      <c r="U23" s="4">
        <f>_xlfn.IFNA(VLOOKUP(A23,'[1]H-L'!$A$8:$I$163,5,FALSE),"")</f>
        <v>150</v>
      </c>
      <c r="V23" s="5">
        <f>_xlfn.IFNA(VLOOKUP(A23,'[1]H-L'!$A$8:$I$163,9,FALSE),"")</f>
        <v>66960.866666667003</v>
      </c>
      <c r="W23" s="42">
        <f t="shared" si="9"/>
        <v>0.99450460080532044</v>
      </c>
      <c r="X23" s="28">
        <f t="shared" si="10"/>
        <v>1.8251505749224311E-3</v>
      </c>
      <c r="Y23" s="4">
        <f>_xlfn.IFNA(VLOOKUP(A23,[1]Other!$A$8:$I$86,5,FALSE),"")</f>
        <v>30</v>
      </c>
      <c r="Z23" s="5">
        <f>_xlfn.IFNA(VLOOKUP(A23,[1]Other!$A$8:$I$86,9,FALSE),"")</f>
        <v>67085.133333332997</v>
      </c>
      <c r="AA23" s="29">
        <f t="shared" si="11"/>
        <v>0.99635021269593826</v>
      </c>
      <c r="AC23" s="7">
        <f t="shared" si="12"/>
        <v>1.2306999999999999E-3</v>
      </c>
      <c r="AD23" s="7">
        <f t="shared" si="13"/>
        <v>1.916E-3</v>
      </c>
      <c r="AE23" s="7">
        <f t="shared" si="14"/>
        <v>4.7689999999999999E-4</v>
      </c>
      <c r="AF23" s="7">
        <f t="shared" si="15"/>
        <v>1.5969000000000001E-3</v>
      </c>
      <c r="AG23" s="7">
        <f t="shared" si="16"/>
        <v>2.0761999999999998E-3</v>
      </c>
      <c r="AH23" s="7">
        <f t="shared" si="17"/>
        <v>1.8185E-3</v>
      </c>
    </row>
    <row r="24" spans="1:34" x14ac:dyDescent="0.3">
      <c r="A24" s="52" t="s">
        <v>29</v>
      </c>
      <c r="B24" s="36">
        <f>[1]White!D22</f>
        <v>2180</v>
      </c>
      <c r="C24" s="22">
        <f>[1]White!H22</f>
        <v>46798.114220183001</v>
      </c>
      <c r="D24" s="28">
        <f t="shared" si="0"/>
        <v>3.2467604177940142E-4</v>
      </c>
      <c r="E24" s="4">
        <f>[1]White!E22</f>
        <v>147</v>
      </c>
      <c r="F24" s="5">
        <f>[1]White!I22</f>
        <v>45530.210884353997</v>
      </c>
      <c r="G24" s="42">
        <f t="shared" si="1"/>
        <v>0.97290695668069926</v>
      </c>
      <c r="H24" s="28">
        <f t="shared" si="2"/>
        <v>3.8139763779527561E-3</v>
      </c>
      <c r="I24" s="4">
        <f>_xlfn.IFNA(VLOOKUP(A24,[1]AIAN!$A$8:$I$67,5,FALSE),"")</f>
        <v>62</v>
      </c>
      <c r="J24" s="5">
        <f>_xlfn.IFNA(VLOOKUP(A24,[1]AIAN!$A$8:$I$67,9,FALSE),"")</f>
        <v>39732.758064515998</v>
      </c>
      <c r="K24" s="42">
        <f t="shared" si="3"/>
        <v>0.84902476791212522</v>
      </c>
      <c r="L24" s="28">
        <f t="shared" si="4"/>
        <v>1.8517271564204432E-4</v>
      </c>
      <c r="M24" s="4">
        <f>_xlfn.IFNA(VLOOKUP(A24,[1]ANHPI!$A$8:$I$145,5,FALSE),"")</f>
        <v>11</v>
      </c>
      <c r="N24" s="5">
        <f>_xlfn.IFNA(VLOOKUP(A24,[1]ANHPI!$A$8:$I$145,9,FALSE),"")</f>
        <v>48136.545454544997</v>
      </c>
      <c r="O24" s="42">
        <f t="shared" si="5"/>
        <v>1.0286001104246367</v>
      </c>
      <c r="P24" s="28">
        <f t="shared" si="6"/>
        <v>1.3637258763292636E-3</v>
      </c>
      <c r="Q24" s="4">
        <f>_xlfn.IFNA(VLOOKUP(A24,[1]Black!$A$8:$I$211,5,FALSE),"")</f>
        <v>277</v>
      </c>
      <c r="R24" s="5">
        <f>_xlfn.IFNA(VLOOKUP(A24,[1]Black!$A$8:$I$211,9,FALSE),"")</f>
        <v>50442.064981948999</v>
      </c>
      <c r="S24" s="42">
        <f t="shared" si="7"/>
        <v>1.0778653333042731</v>
      </c>
      <c r="T24" s="28">
        <f t="shared" si="8"/>
        <v>6.2629608495358446E-4</v>
      </c>
      <c r="U24" s="4">
        <f>_xlfn.IFNA(VLOOKUP(A24,'[1]H-L'!$A$8:$I$163,5,FALSE),"")</f>
        <v>45</v>
      </c>
      <c r="V24" s="5">
        <f>_xlfn.IFNA(VLOOKUP(A24,'[1]H-L'!$A$8:$I$163,9,FALSE),"")</f>
        <v>48174.266666666997</v>
      </c>
      <c r="W24" s="42">
        <f t="shared" si="9"/>
        <v>1.0294061517096451</v>
      </c>
      <c r="X24" s="28">
        <f t="shared" si="10"/>
        <v>7.9089858246638681E-4</v>
      </c>
      <c r="Y24" s="4">
        <f>_xlfn.IFNA(VLOOKUP(A24,[1]Other!$A$8:$I$86,5,FALSE),"")</f>
        <v>13</v>
      </c>
      <c r="Z24" s="5">
        <f>_xlfn.IFNA(VLOOKUP(A24,[1]Other!$A$8:$I$86,9,FALSE),"")</f>
        <v>47537.076923077002</v>
      </c>
      <c r="AA24" s="29">
        <f t="shared" si="11"/>
        <v>1.0157904376107383</v>
      </c>
      <c r="AC24" s="7">
        <f t="shared" si="12"/>
        <v>3.1589999999999998E-4</v>
      </c>
      <c r="AD24" s="7">
        <f t="shared" si="13"/>
        <v>3.2382000000000001E-3</v>
      </c>
      <c r="AE24" s="7">
        <f t="shared" si="14"/>
        <v>1.905E-4</v>
      </c>
      <c r="AF24" s="7">
        <f t="shared" si="15"/>
        <v>1.4698999999999999E-3</v>
      </c>
      <c r="AG24" s="7">
        <f t="shared" si="16"/>
        <v>6.447E-4</v>
      </c>
      <c r="AH24" s="7">
        <f t="shared" si="17"/>
        <v>8.0340000000000001E-4</v>
      </c>
    </row>
    <row r="25" spans="1:34" ht="27" x14ac:dyDescent="0.3">
      <c r="A25" s="52" t="s">
        <v>30</v>
      </c>
      <c r="B25" s="36">
        <f>[1]White!D23</f>
        <v>1266</v>
      </c>
      <c r="C25" s="22">
        <f>[1]White!H23</f>
        <v>49331.467193675999</v>
      </c>
      <c r="D25" s="28">
        <f t="shared" si="0"/>
        <v>1.8817958339867346E-3</v>
      </c>
      <c r="E25" s="4">
        <f>[1]White!E23</f>
        <v>852</v>
      </c>
      <c r="F25" s="5">
        <f>[1]White!I23</f>
        <v>48935.378378378002</v>
      </c>
      <c r="G25" s="42">
        <f t="shared" si="1"/>
        <v>0.99197086894369169</v>
      </c>
      <c r="H25" s="28" t="str">
        <f t="shared" si="2"/>
        <v/>
      </c>
      <c r="I25" s="4" t="str">
        <f>_xlfn.IFNA(VLOOKUP(A25,[1]AIAN!$A$8:$I$67,5,FALSE),"")</f>
        <v/>
      </c>
      <c r="J25" s="5" t="str">
        <f>_xlfn.IFNA(VLOOKUP(A25,[1]AIAN!$A$8:$I$67,9,FALSE),"")</f>
        <v/>
      </c>
      <c r="K25" s="42" t="str">
        <f t="shared" si="3"/>
        <v/>
      </c>
      <c r="L25" s="28">
        <f t="shared" si="4"/>
        <v>1.6160527910578412E-3</v>
      </c>
      <c r="M25" s="4">
        <f>_xlfn.IFNA(VLOOKUP(A25,[1]ANHPI!$A$8:$I$145,5,FALSE),"")</f>
        <v>96</v>
      </c>
      <c r="N25" s="5">
        <f>_xlfn.IFNA(VLOOKUP(A25,[1]ANHPI!$A$8:$I$145,9,FALSE),"")</f>
        <v>50632.697916666999</v>
      </c>
      <c r="O25" s="42">
        <f t="shared" si="5"/>
        <v>1.026377296217085</v>
      </c>
      <c r="P25" s="28">
        <f t="shared" si="6"/>
        <v>2.4566758566364711E-3</v>
      </c>
      <c r="Q25" s="4">
        <f>_xlfn.IFNA(VLOOKUP(A25,[1]Black!$A$8:$I$211,5,FALSE),"")</f>
        <v>499</v>
      </c>
      <c r="R25" s="5">
        <f>_xlfn.IFNA(VLOOKUP(A25,[1]Black!$A$8:$I$211,9,FALSE),"")</f>
        <v>49387.875751503001</v>
      </c>
      <c r="S25" s="42">
        <f t="shared" si="7"/>
        <v>1.0011434599665472</v>
      </c>
      <c r="T25" s="28">
        <f t="shared" si="8"/>
        <v>2.6582789383585476E-3</v>
      </c>
      <c r="U25" s="4">
        <f>_xlfn.IFNA(VLOOKUP(A25,'[1]H-L'!$A$8:$I$163,5,FALSE),"")</f>
        <v>191</v>
      </c>
      <c r="V25" s="5">
        <f>_xlfn.IFNA(VLOOKUP(A25,'[1]H-L'!$A$8:$I$163,9,FALSE),"")</f>
        <v>51593.973821990003</v>
      </c>
      <c r="W25" s="42">
        <f t="shared" si="9"/>
        <v>1.0458633557244785</v>
      </c>
      <c r="X25" s="28">
        <f t="shared" si="10"/>
        <v>3.2852710348603761E-3</v>
      </c>
      <c r="Y25" s="4">
        <f>_xlfn.IFNA(VLOOKUP(A25,[1]Other!$A$8:$I$86,5,FALSE),"")</f>
        <v>54</v>
      </c>
      <c r="Z25" s="5">
        <f>_xlfn.IFNA(VLOOKUP(A25,[1]Other!$A$8:$I$86,9,FALSE),"")</f>
        <v>46651.796296296001</v>
      </c>
      <c r="AA25" s="29">
        <f t="shared" si="11"/>
        <v>0.94568029191470071</v>
      </c>
      <c r="AC25" s="7">
        <f t="shared" si="12"/>
        <v>1.8667E-3</v>
      </c>
      <c r="AD25" s="7" t="str">
        <f t="shared" si="13"/>
        <v/>
      </c>
      <c r="AE25" s="7">
        <f t="shared" si="14"/>
        <v>1.6586999999999999E-3</v>
      </c>
      <c r="AF25" s="7">
        <f t="shared" si="15"/>
        <v>2.4594999999999999E-3</v>
      </c>
      <c r="AG25" s="7">
        <f t="shared" si="16"/>
        <v>2.7802E-3</v>
      </c>
      <c r="AH25" s="7">
        <f t="shared" si="17"/>
        <v>3.1067999999999998E-3</v>
      </c>
    </row>
    <row r="26" spans="1:34" ht="27" x14ac:dyDescent="0.3">
      <c r="A26" s="52" t="s">
        <v>31</v>
      </c>
      <c r="B26" s="36">
        <f>[1]White!D24</f>
        <v>1719</v>
      </c>
      <c r="C26" s="22">
        <f>[1]White!H24</f>
        <v>112339.16530849801</v>
      </c>
      <c r="D26" s="28">
        <f t="shared" si="0"/>
        <v>1.3163736115681852E-3</v>
      </c>
      <c r="E26" s="4">
        <f>[1]White!E24</f>
        <v>596</v>
      </c>
      <c r="F26" s="5">
        <f>[1]White!I24</f>
        <v>112495.59899328899</v>
      </c>
      <c r="G26" s="42">
        <f t="shared" si="1"/>
        <v>1.0013925124364367</v>
      </c>
      <c r="H26" s="28" t="str">
        <f t="shared" si="2"/>
        <v/>
      </c>
      <c r="I26" s="4" t="str">
        <f>_xlfn.IFNA(VLOOKUP(A26,[1]AIAN!$A$8:$I$67,5,FALSE),"")</f>
        <v/>
      </c>
      <c r="J26" s="5" t="str">
        <f>_xlfn.IFNA(VLOOKUP(A26,[1]AIAN!$A$8:$I$67,9,FALSE),"")</f>
        <v/>
      </c>
      <c r="K26" s="42" t="str">
        <f t="shared" si="3"/>
        <v/>
      </c>
      <c r="L26" s="28">
        <f t="shared" si="4"/>
        <v>7.4069086256817727E-4</v>
      </c>
      <c r="M26" s="4">
        <f>_xlfn.IFNA(VLOOKUP(A26,[1]ANHPI!$A$8:$I$145,5,FALSE),"")</f>
        <v>44</v>
      </c>
      <c r="N26" s="5">
        <f>_xlfn.IFNA(VLOOKUP(A26,[1]ANHPI!$A$8:$I$145,9,FALSE),"")</f>
        <v>106093.772727273</v>
      </c>
      <c r="O26" s="42">
        <f t="shared" si="5"/>
        <v>0.94440591966235155</v>
      </c>
      <c r="P26" s="28">
        <f t="shared" si="6"/>
        <v>7.2371012209531316E-4</v>
      </c>
      <c r="Q26" s="4">
        <f>_xlfn.IFNA(VLOOKUP(A26,[1]Black!$A$8:$I$211,5,FALSE),"")</f>
        <v>147</v>
      </c>
      <c r="R26" s="5">
        <f>_xlfn.IFNA(VLOOKUP(A26,[1]Black!$A$8:$I$211,9,FALSE),"")</f>
        <v>111961.30612244899</v>
      </c>
      <c r="S26" s="42">
        <f t="shared" si="7"/>
        <v>0.99663644299820675</v>
      </c>
      <c r="T26" s="28">
        <f t="shared" si="8"/>
        <v>7.098022296140624E-4</v>
      </c>
      <c r="U26" s="4">
        <f>_xlfn.IFNA(VLOOKUP(A26,'[1]H-L'!$A$8:$I$163,5,FALSE),"")</f>
        <v>51</v>
      </c>
      <c r="V26" s="5">
        <f>_xlfn.IFNA(VLOOKUP(A26,'[1]H-L'!$A$8:$I$163,9,FALSE),"")</f>
        <v>110207.68627450999</v>
      </c>
      <c r="W26" s="42">
        <f t="shared" si="9"/>
        <v>0.98102639423984772</v>
      </c>
      <c r="X26" s="28" t="str">
        <f t="shared" si="10"/>
        <v/>
      </c>
      <c r="Y26" s="4" t="str">
        <f>_xlfn.IFNA(VLOOKUP(A26,[1]Other!$A$8:$I$86,5,FALSE),"")</f>
        <v/>
      </c>
      <c r="Z26" s="5" t="str">
        <f>_xlfn.IFNA(VLOOKUP(A26,[1]Other!$A$8:$I$86,9,FALSE),"")</f>
        <v/>
      </c>
      <c r="AA26" s="29" t="str">
        <f t="shared" si="11"/>
        <v/>
      </c>
      <c r="AC26" s="7">
        <f t="shared" si="12"/>
        <v>1.3182000000000001E-3</v>
      </c>
      <c r="AD26" s="7" t="str">
        <f t="shared" si="13"/>
        <v/>
      </c>
      <c r="AE26" s="7">
        <f t="shared" si="14"/>
        <v>6.9950000000000003E-4</v>
      </c>
      <c r="AF26" s="7">
        <f t="shared" si="15"/>
        <v>7.2130000000000002E-4</v>
      </c>
      <c r="AG26" s="7">
        <f t="shared" si="16"/>
        <v>6.9629999999999996E-4</v>
      </c>
      <c r="AH26" s="7" t="str">
        <f t="shared" si="17"/>
        <v/>
      </c>
    </row>
    <row r="27" spans="1:34" x14ac:dyDescent="0.3">
      <c r="A27" s="52" t="s">
        <v>32</v>
      </c>
      <c r="B27" s="36">
        <f>[1]White!D25</f>
        <v>152</v>
      </c>
      <c r="C27" s="22">
        <f>[1]White!H25</f>
        <v>41538.361842104998</v>
      </c>
      <c r="D27" s="28">
        <f t="shared" si="0"/>
        <v>2.1203333340695602E-4</v>
      </c>
      <c r="E27" s="4">
        <f>[1]White!E25</f>
        <v>96</v>
      </c>
      <c r="F27" s="5">
        <f>[1]White!I25</f>
        <v>40165.375</v>
      </c>
      <c r="G27" s="42">
        <f t="shared" si="1"/>
        <v>0.96694653372889439</v>
      </c>
      <c r="H27" s="28" t="str">
        <f t="shared" si="2"/>
        <v/>
      </c>
      <c r="I27" s="4" t="str">
        <f>_xlfn.IFNA(VLOOKUP(A27,[1]AIAN!$A$8:$I$67,5,FALSE),"")</f>
        <v/>
      </c>
      <c r="J27" s="5" t="str">
        <f>_xlfn.IFNA(VLOOKUP(A27,[1]AIAN!$A$8:$I$67,9,FALSE),"")</f>
        <v/>
      </c>
      <c r="K27" s="42" t="str">
        <f t="shared" si="3"/>
        <v/>
      </c>
      <c r="L27" s="28" t="str">
        <f t="shared" si="4"/>
        <v/>
      </c>
      <c r="M27" s="4" t="str">
        <f>_xlfn.IFNA(VLOOKUP(A27,[1]ANHPI!$A$8:$I$145,5,FALSE),"")</f>
        <v/>
      </c>
      <c r="N27" s="5" t="str">
        <f>_xlfn.IFNA(VLOOKUP(A27,[1]ANHPI!$A$8:$I$145,9,FALSE),"")</f>
        <v/>
      </c>
      <c r="O27" s="42" t="str">
        <f t="shared" si="5"/>
        <v/>
      </c>
      <c r="P27" s="28" t="str">
        <f t="shared" si="6"/>
        <v/>
      </c>
      <c r="Q27" s="4" t="str">
        <f>_xlfn.IFNA(VLOOKUP(A27,[1]Black!$A$8:$I$211,5,FALSE),"")</f>
        <v/>
      </c>
      <c r="R27" s="5" t="str">
        <f>_xlfn.IFNA(VLOOKUP(A27,[1]Black!$A$8:$I$211,9,FALSE),"")</f>
        <v/>
      </c>
      <c r="S27" s="42" t="str">
        <f t="shared" si="7"/>
        <v/>
      </c>
      <c r="T27" s="28" t="str">
        <f t="shared" si="8"/>
        <v/>
      </c>
      <c r="U27" s="4" t="str">
        <f>_xlfn.IFNA(VLOOKUP(A27,'[1]H-L'!$A$8:$I$163,5,FALSE),"")</f>
        <v/>
      </c>
      <c r="V27" s="5" t="str">
        <f>_xlfn.IFNA(VLOOKUP(A27,'[1]H-L'!$A$8:$I$163,9,FALSE),"")</f>
        <v/>
      </c>
      <c r="W27" s="42" t="str">
        <f t="shared" si="9"/>
        <v/>
      </c>
      <c r="X27" s="28" t="str">
        <f t="shared" si="10"/>
        <v/>
      </c>
      <c r="Y27" s="4" t="str">
        <f>_xlfn.IFNA(VLOOKUP(A27,[1]Other!$A$8:$I$86,5,FALSE),"")</f>
        <v/>
      </c>
      <c r="Z27" s="5" t="str">
        <f>_xlfn.IFNA(VLOOKUP(A27,[1]Other!$A$8:$I$86,9,FALSE),"")</f>
        <v/>
      </c>
      <c r="AA27" s="29" t="str">
        <f t="shared" si="11"/>
        <v/>
      </c>
      <c r="AC27" s="7">
        <f t="shared" si="12"/>
        <v>2.05E-4</v>
      </c>
      <c r="AD27" s="7" t="str">
        <f t="shared" si="13"/>
        <v/>
      </c>
      <c r="AE27" s="7" t="str">
        <f t="shared" si="14"/>
        <v/>
      </c>
      <c r="AF27" s="7" t="str">
        <f t="shared" si="15"/>
        <v/>
      </c>
      <c r="AG27" s="7" t="str">
        <f t="shared" si="16"/>
        <v/>
      </c>
      <c r="AH27" s="7" t="str">
        <f t="shared" si="17"/>
        <v/>
      </c>
    </row>
    <row r="28" spans="1:34" x14ac:dyDescent="0.3">
      <c r="A28" s="52" t="s">
        <v>33</v>
      </c>
      <c r="B28" s="36">
        <f>[1]White!D26</f>
        <v>2570</v>
      </c>
      <c r="C28" s="22">
        <f>[1]White!H26</f>
        <v>89174.487149533001</v>
      </c>
      <c r="D28" s="28">
        <f t="shared" si="0"/>
        <v>8.9849125031197605E-3</v>
      </c>
      <c r="E28" s="4">
        <f>[1]White!E26</f>
        <v>4068</v>
      </c>
      <c r="F28" s="5">
        <f>[1]White!I26</f>
        <v>92698.909761495001</v>
      </c>
      <c r="G28" s="42">
        <f t="shared" si="1"/>
        <v>1.0395227685027451</v>
      </c>
      <c r="H28" s="28">
        <f t="shared" si="2"/>
        <v>8.3046259842519694E-3</v>
      </c>
      <c r="I28" s="4">
        <f>_xlfn.IFNA(VLOOKUP(A28,[1]AIAN!$A$8:$I$67,5,FALSE),"")</f>
        <v>135</v>
      </c>
      <c r="J28" s="5">
        <f>_xlfn.IFNA(VLOOKUP(A28,[1]AIAN!$A$8:$I$67,9,FALSE),"")</f>
        <v>85802.156716418001</v>
      </c>
      <c r="K28" s="42">
        <f t="shared" si="3"/>
        <v>0.96218278858772599</v>
      </c>
      <c r="L28" s="28">
        <f t="shared" si="4"/>
        <v>4.5956501245707363E-3</v>
      </c>
      <c r="M28" s="4">
        <f>_xlfn.IFNA(VLOOKUP(A28,[1]ANHPI!$A$8:$I$145,5,FALSE),"")</f>
        <v>273</v>
      </c>
      <c r="N28" s="5">
        <f>_xlfn.IFNA(VLOOKUP(A28,[1]ANHPI!$A$8:$I$145,9,FALSE),"")</f>
        <v>101207.742647059</v>
      </c>
      <c r="O28" s="42">
        <f t="shared" si="5"/>
        <v>1.1349405629588645</v>
      </c>
      <c r="P28" s="28">
        <f t="shared" si="6"/>
        <v>1.2593540764080346E-2</v>
      </c>
      <c r="Q28" s="4">
        <f>_xlfn.IFNA(VLOOKUP(A28,[1]Black!$A$8:$I$211,5,FALSE),"")</f>
        <v>2558</v>
      </c>
      <c r="R28" s="5">
        <f>_xlfn.IFNA(VLOOKUP(A28,[1]Black!$A$8:$I$211,9,FALSE),"")</f>
        <v>88529.094287950007</v>
      </c>
      <c r="S28" s="42">
        <f t="shared" si="7"/>
        <v>0.99276258398323325</v>
      </c>
      <c r="T28" s="28">
        <f t="shared" si="8"/>
        <v>7.7243183810942091E-3</v>
      </c>
      <c r="U28" s="4">
        <f>_xlfn.IFNA(VLOOKUP(A28,'[1]H-L'!$A$8:$I$163,5,FALSE),"")</f>
        <v>555</v>
      </c>
      <c r="V28" s="5">
        <f>_xlfn.IFNA(VLOOKUP(A28,'[1]H-L'!$A$8:$I$163,9,FALSE),"")</f>
        <v>87160.376576576993</v>
      </c>
      <c r="W28" s="42">
        <f t="shared" si="9"/>
        <v>0.977413824992583</v>
      </c>
      <c r="X28" s="28">
        <f t="shared" si="10"/>
        <v>9.6732980470888852E-3</v>
      </c>
      <c r="Y28" s="4">
        <f>_xlfn.IFNA(VLOOKUP(A28,[1]Other!$A$8:$I$86,5,FALSE),"")</f>
        <v>159</v>
      </c>
      <c r="Z28" s="5">
        <f>_xlfn.IFNA(VLOOKUP(A28,[1]Other!$A$8:$I$86,9,FALSE),"")</f>
        <v>85779.477987421007</v>
      </c>
      <c r="AA28" s="29">
        <f t="shared" si="11"/>
        <v>0.96192847000713289</v>
      </c>
      <c r="AC28" s="7">
        <f t="shared" si="12"/>
        <v>9.3399999999999993E-3</v>
      </c>
      <c r="AD28" s="7">
        <f t="shared" si="13"/>
        <v>7.9906000000000005E-3</v>
      </c>
      <c r="AE28" s="7">
        <f t="shared" si="14"/>
        <v>5.2157999999999996E-3</v>
      </c>
      <c r="AF28" s="7">
        <f t="shared" si="15"/>
        <v>1.25024E-2</v>
      </c>
      <c r="AG28" s="7">
        <f t="shared" si="16"/>
        <v>7.5499E-3</v>
      </c>
      <c r="AH28" s="7">
        <f t="shared" si="17"/>
        <v>9.3050000000000008E-3</v>
      </c>
    </row>
    <row r="29" spans="1:34" ht="27" x14ac:dyDescent="0.3">
      <c r="A29" s="52" t="s">
        <v>34</v>
      </c>
      <c r="B29" s="36">
        <f>[1]White!D27</f>
        <v>448</v>
      </c>
      <c r="C29" s="22">
        <f>[1]White!H27</f>
        <v>57119.381165919003</v>
      </c>
      <c r="D29" s="28">
        <f t="shared" si="0"/>
        <v>2.827111112092747E-4</v>
      </c>
      <c r="E29" s="4">
        <f>[1]White!E27</f>
        <v>128</v>
      </c>
      <c r="F29" s="5">
        <f>[1]White!I27</f>
        <v>55748.4140625</v>
      </c>
      <c r="G29" s="42">
        <f t="shared" si="1"/>
        <v>0.97599821504654172</v>
      </c>
      <c r="H29" s="28" t="str">
        <f t="shared" si="2"/>
        <v/>
      </c>
      <c r="I29" s="4" t="str">
        <f>_xlfn.IFNA(VLOOKUP(A29,[1]AIAN!$A$8:$I$67,5,FALSE),"")</f>
        <v/>
      </c>
      <c r="J29" s="5" t="str">
        <f>_xlfn.IFNA(VLOOKUP(A29,[1]AIAN!$A$8:$I$67,9,FALSE),"")</f>
        <v/>
      </c>
      <c r="K29" s="42" t="str">
        <f t="shared" si="3"/>
        <v/>
      </c>
      <c r="L29" s="28" t="str">
        <f t="shared" si="4"/>
        <v/>
      </c>
      <c r="M29" s="4" t="str">
        <f>_xlfn.IFNA(VLOOKUP(A29,[1]ANHPI!$A$8:$I$145,5,FALSE),"")</f>
        <v/>
      </c>
      <c r="N29" s="5" t="str">
        <f>_xlfn.IFNA(VLOOKUP(A29,[1]ANHPI!$A$8:$I$145,9,FALSE),"")</f>
        <v/>
      </c>
      <c r="O29" s="42" t="str">
        <f t="shared" si="5"/>
        <v/>
      </c>
      <c r="P29" s="28">
        <f t="shared" si="6"/>
        <v>6.9417093343836157E-4</v>
      </c>
      <c r="Q29" s="4">
        <f>_xlfn.IFNA(VLOOKUP(A29,[1]Black!$A$8:$I$211,5,FALSE),"")</f>
        <v>141</v>
      </c>
      <c r="R29" s="5">
        <f>_xlfn.IFNA(VLOOKUP(A29,[1]Black!$A$8:$I$211,9,FALSE),"")</f>
        <v>59168.730496454002</v>
      </c>
      <c r="S29" s="42">
        <f t="shared" si="7"/>
        <v>1.035878353173717</v>
      </c>
      <c r="T29" s="28" t="str">
        <f t="shared" si="8"/>
        <v/>
      </c>
      <c r="U29" s="4" t="str">
        <f>_xlfn.IFNA(VLOOKUP(A29,'[1]H-L'!$A$8:$I$163,5,FALSE),"")</f>
        <v/>
      </c>
      <c r="V29" s="5" t="str">
        <f>_xlfn.IFNA(VLOOKUP(A29,'[1]H-L'!$A$8:$I$163,9,FALSE),"")</f>
        <v/>
      </c>
      <c r="W29" s="42" t="str">
        <f t="shared" si="9"/>
        <v/>
      </c>
      <c r="X29" s="28" t="str">
        <f t="shared" si="10"/>
        <v/>
      </c>
      <c r="Y29" s="4" t="str">
        <f>_xlfn.IFNA(VLOOKUP(A29,[1]Other!$A$8:$I$86,5,FALSE),"")</f>
        <v/>
      </c>
      <c r="Z29" s="5" t="str">
        <f>_xlfn.IFNA(VLOOKUP(A29,[1]Other!$A$8:$I$86,9,FALSE),"")</f>
        <v/>
      </c>
      <c r="AA29" s="29" t="str">
        <f t="shared" si="11"/>
        <v/>
      </c>
      <c r="AC29" s="7">
        <f t="shared" si="12"/>
        <v>2.7589999999999998E-4</v>
      </c>
      <c r="AD29" s="7" t="str">
        <f t="shared" si="13"/>
        <v/>
      </c>
      <c r="AE29" s="7" t="str">
        <f t="shared" si="14"/>
        <v/>
      </c>
      <c r="AF29" s="7">
        <f t="shared" si="15"/>
        <v>7.1909999999999997E-4</v>
      </c>
      <c r="AG29" s="7" t="str">
        <f t="shared" si="16"/>
        <v/>
      </c>
      <c r="AH29" s="7" t="str">
        <f t="shared" si="17"/>
        <v/>
      </c>
    </row>
    <row r="30" spans="1:34" ht="27" x14ac:dyDescent="0.3">
      <c r="A30" s="52" t="s">
        <v>35</v>
      </c>
      <c r="B30" s="36">
        <f>[1]White!D28</f>
        <v>4601</v>
      </c>
      <c r="C30" s="22">
        <f>[1]White!H28</f>
        <v>87243.570093457995</v>
      </c>
      <c r="D30" s="28">
        <f t="shared" si="0"/>
        <v>1.5772187852698676E-2</v>
      </c>
      <c r="E30" s="4">
        <f>[1]White!E28</f>
        <v>7141</v>
      </c>
      <c r="F30" s="5">
        <f>[1]White!I28</f>
        <v>88025.576109789006</v>
      </c>
      <c r="G30" s="42">
        <f t="shared" si="1"/>
        <v>1.0089634802369194</v>
      </c>
      <c r="H30" s="28">
        <f t="shared" si="2"/>
        <v>1.5994094488188976E-2</v>
      </c>
      <c r="I30" s="4">
        <f>_xlfn.IFNA(VLOOKUP(A30,[1]AIAN!$A$8:$I$67,5,FALSE),"")</f>
        <v>260</v>
      </c>
      <c r="J30" s="5">
        <f>_xlfn.IFNA(VLOOKUP(A30,[1]AIAN!$A$8:$I$67,9,FALSE),"")</f>
        <v>86543.838461538006</v>
      </c>
      <c r="K30" s="42">
        <f t="shared" si="3"/>
        <v>0.99197956214801375</v>
      </c>
      <c r="L30" s="28">
        <f t="shared" si="4"/>
        <v>2.2119722577604202E-2</v>
      </c>
      <c r="M30" s="4">
        <f>_xlfn.IFNA(VLOOKUP(A30,[1]ANHPI!$A$8:$I$145,5,FALSE),"")</f>
        <v>1314</v>
      </c>
      <c r="N30" s="5">
        <f>_xlfn.IFNA(VLOOKUP(A30,[1]ANHPI!$A$8:$I$145,9,FALSE),"")</f>
        <v>90849.984018264993</v>
      </c>
      <c r="O30" s="42">
        <f t="shared" si="5"/>
        <v>1.0413373033788473</v>
      </c>
      <c r="P30" s="28">
        <f t="shared" si="6"/>
        <v>2.4921228830248131E-2</v>
      </c>
      <c r="Q30" s="4">
        <f>_xlfn.IFNA(VLOOKUP(A30,[1]Black!$A$8:$I$211,5,FALSE),"")</f>
        <v>5062</v>
      </c>
      <c r="R30" s="5">
        <f>_xlfn.IFNA(VLOOKUP(A30,[1]Black!$A$8:$I$211,9,FALSE),"")</f>
        <v>88438.203476887007</v>
      </c>
      <c r="S30" s="42">
        <f t="shared" si="7"/>
        <v>1.0136930822770009</v>
      </c>
      <c r="T30" s="28">
        <f t="shared" si="8"/>
        <v>5.4446006318631612E-2</v>
      </c>
      <c r="U30" s="4">
        <f>_xlfn.IFNA(VLOOKUP(A30,'[1]H-L'!$A$8:$I$163,5,FALSE),"")</f>
        <v>3912</v>
      </c>
      <c r="V30" s="5">
        <f>_xlfn.IFNA(VLOOKUP(A30,'[1]H-L'!$A$8:$I$163,9,FALSE),"")</f>
        <v>89683.257413087995</v>
      </c>
      <c r="W30" s="42">
        <f t="shared" si="9"/>
        <v>1.0279640931362224</v>
      </c>
      <c r="X30" s="28">
        <f t="shared" si="10"/>
        <v>1.3566952606923404E-2</v>
      </c>
      <c r="Y30" s="4">
        <f>_xlfn.IFNA(VLOOKUP(A30,[1]Other!$A$8:$I$86,5,FALSE),"")</f>
        <v>223</v>
      </c>
      <c r="Z30" s="5">
        <f>_xlfn.IFNA(VLOOKUP(A30,[1]Other!$A$8:$I$86,9,FALSE),"")</f>
        <v>84625.739910314005</v>
      </c>
      <c r="AA30" s="29">
        <f t="shared" si="11"/>
        <v>0.96999400436800454</v>
      </c>
      <c r="AC30" s="7">
        <f t="shared" si="12"/>
        <v>1.59136E-2</v>
      </c>
      <c r="AD30" s="7">
        <f t="shared" si="13"/>
        <v>1.5865799999999999E-2</v>
      </c>
      <c r="AE30" s="7">
        <f t="shared" si="14"/>
        <v>2.3034099999999998E-2</v>
      </c>
      <c r="AF30" s="7">
        <f t="shared" si="15"/>
        <v>2.52625E-2</v>
      </c>
      <c r="AG30" s="7">
        <f t="shared" si="16"/>
        <v>5.5968499999999997E-2</v>
      </c>
      <c r="AH30" s="7">
        <f t="shared" si="17"/>
        <v>1.31599E-2</v>
      </c>
    </row>
    <row r="31" spans="1:34" ht="27" x14ac:dyDescent="0.3">
      <c r="A31" s="52" t="s">
        <v>36</v>
      </c>
      <c r="B31" s="36">
        <f>[1]White!D29</f>
        <v>497</v>
      </c>
      <c r="C31" s="22">
        <f>[1]White!H29</f>
        <v>129251.183098592</v>
      </c>
      <c r="D31" s="28">
        <f t="shared" si="0"/>
        <v>2.2683149313431649E-3</v>
      </c>
      <c r="E31" s="4">
        <f>[1]White!E29</f>
        <v>1027</v>
      </c>
      <c r="F31" s="5">
        <f>[1]White!I29</f>
        <v>129486.63060428901</v>
      </c>
      <c r="G31" s="42">
        <f t="shared" si="1"/>
        <v>1.0018216274702678</v>
      </c>
      <c r="H31" s="28" t="str">
        <f t="shared" si="2"/>
        <v/>
      </c>
      <c r="I31" s="4" t="str">
        <f>_xlfn.IFNA(VLOOKUP(A31,[1]AIAN!$A$8:$I$67,5,FALSE),"")</f>
        <v/>
      </c>
      <c r="J31" s="5" t="str">
        <f>_xlfn.IFNA(VLOOKUP(A31,[1]AIAN!$A$8:$I$67,9,FALSE),"")</f>
        <v/>
      </c>
      <c r="K31" s="42" t="str">
        <f t="shared" si="3"/>
        <v/>
      </c>
      <c r="L31" s="28">
        <f t="shared" si="4"/>
        <v>2.5755841357484343E-3</v>
      </c>
      <c r="M31" s="4">
        <f>_xlfn.IFNA(VLOOKUP(A31,[1]ANHPI!$A$8:$I$145,5,FALSE),"")</f>
        <v>153</v>
      </c>
      <c r="N31" s="5">
        <f>_xlfn.IFNA(VLOOKUP(A31,[1]ANHPI!$A$8:$I$145,9,FALSE),"")</f>
        <v>121137.065359477</v>
      </c>
      <c r="O31" s="42">
        <f t="shared" si="5"/>
        <v>0.93722210083813629</v>
      </c>
      <c r="P31" s="28">
        <f t="shared" si="6"/>
        <v>3.2099251673887359E-3</v>
      </c>
      <c r="Q31" s="4">
        <f>_xlfn.IFNA(VLOOKUP(A31,[1]Black!$A$8:$I$211,5,FALSE),"")</f>
        <v>652</v>
      </c>
      <c r="R31" s="5">
        <f>_xlfn.IFNA(VLOOKUP(A31,[1]Black!$A$8:$I$211,9,FALSE),"")</f>
        <v>119024.251533742</v>
      </c>
      <c r="S31" s="42">
        <f t="shared" si="7"/>
        <v>0.92087552841161269</v>
      </c>
      <c r="T31" s="28" t="str">
        <f t="shared" si="8"/>
        <v/>
      </c>
      <c r="U31" s="4" t="str">
        <f>_xlfn.IFNA(VLOOKUP(A31,'[1]H-L'!$A$8:$I$163,5,FALSE),"")</f>
        <v/>
      </c>
      <c r="V31" s="5" t="str">
        <f>_xlfn.IFNA(VLOOKUP(A31,'[1]H-L'!$A$8:$I$163,9,FALSE),"")</f>
        <v/>
      </c>
      <c r="W31" s="42" t="str">
        <f t="shared" si="9"/>
        <v/>
      </c>
      <c r="X31" s="28" t="str">
        <f t="shared" si="10"/>
        <v/>
      </c>
      <c r="Y31" s="4" t="str">
        <f>_xlfn.IFNA(VLOOKUP(A31,[1]Other!$A$8:$I$86,5,FALSE),"")</f>
        <v/>
      </c>
      <c r="Z31" s="5" t="str">
        <f>_xlfn.IFNA(VLOOKUP(A31,[1]Other!$A$8:$I$86,9,FALSE),"")</f>
        <v/>
      </c>
      <c r="AA31" s="29" t="str">
        <f t="shared" si="11"/>
        <v/>
      </c>
      <c r="AC31" s="7">
        <f t="shared" si="12"/>
        <v>2.2723999999999999E-3</v>
      </c>
      <c r="AD31" s="7" t="str">
        <f t="shared" si="13"/>
        <v/>
      </c>
      <c r="AE31" s="7">
        <f t="shared" si="14"/>
        <v>2.4139000000000001E-3</v>
      </c>
      <c r="AF31" s="7">
        <f t="shared" si="15"/>
        <v>2.9559E-3</v>
      </c>
      <c r="AG31" s="7" t="str">
        <f t="shared" si="16"/>
        <v/>
      </c>
      <c r="AH31" s="7" t="str">
        <f t="shared" si="17"/>
        <v/>
      </c>
    </row>
    <row r="32" spans="1:34" x14ac:dyDescent="0.3">
      <c r="A32" s="52" t="s">
        <v>37</v>
      </c>
      <c r="B32" s="36">
        <f>[1]White!D30</f>
        <v>2149</v>
      </c>
      <c r="C32" s="22">
        <f>[1]White!H30</f>
        <v>132701.21099208199</v>
      </c>
      <c r="D32" s="28">
        <f t="shared" si="0"/>
        <v>2.202054514653491E-3</v>
      </c>
      <c r="E32" s="4">
        <f>[1]White!E30</f>
        <v>997</v>
      </c>
      <c r="F32" s="5">
        <f>[1]White!I30</f>
        <v>130405.335005015</v>
      </c>
      <c r="G32" s="42">
        <f t="shared" si="1"/>
        <v>0.98269890704159457</v>
      </c>
      <c r="H32" s="28" t="str">
        <f t="shared" si="2"/>
        <v/>
      </c>
      <c r="I32" s="4" t="str">
        <f>_xlfn.IFNA(VLOOKUP(A32,[1]AIAN!$A$8:$I$67,5,FALSE),"")</f>
        <v/>
      </c>
      <c r="J32" s="5" t="str">
        <f>_xlfn.IFNA(VLOOKUP(A32,[1]AIAN!$A$8:$I$67,9,FALSE),"")</f>
        <v/>
      </c>
      <c r="K32" s="42" t="str">
        <f t="shared" si="3"/>
        <v/>
      </c>
      <c r="L32" s="28">
        <f t="shared" si="4"/>
        <v>3.9896303279240456E-3</v>
      </c>
      <c r="M32" s="4">
        <f>_xlfn.IFNA(VLOOKUP(A32,[1]ANHPI!$A$8:$I$145,5,FALSE),"")</f>
        <v>237</v>
      </c>
      <c r="N32" s="5">
        <f>_xlfn.IFNA(VLOOKUP(A32,[1]ANHPI!$A$8:$I$145,9,FALSE),"")</f>
        <v>141137.54008438799</v>
      </c>
      <c r="O32" s="42">
        <f t="shared" si="5"/>
        <v>1.0635738666530283</v>
      </c>
      <c r="P32" s="28">
        <f t="shared" si="6"/>
        <v>7.3355651831429698E-4</v>
      </c>
      <c r="Q32" s="4">
        <f>_xlfn.IFNA(VLOOKUP(A32,[1]Black!$A$8:$I$211,5,FALSE),"")</f>
        <v>149</v>
      </c>
      <c r="R32" s="5">
        <f>_xlfn.IFNA(VLOOKUP(A32,[1]Black!$A$8:$I$211,9,FALSE),"")</f>
        <v>112604.718120805</v>
      </c>
      <c r="S32" s="42">
        <f t="shared" si="7"/>
        <v>0.84855833099762668</v>
      </c>
      <c r="T32" s="28">
        <f t="shared" si="8"/>
        <v>1.3360983145676469E-3</v>
      </c>
      <c r="U32" s="4">
        <f>_xlfn.IFNA(VLOOKUP(A32,'[1]H-L'!$A$8:$I$163,5,FALSE),"")</f>
        <v>96</v>
      </c>
      <c r="V32" s="5">
        <f>_xlfn.IFNA(VLOOKUP(A32,'[1]H-L'!$A$8:$I$163,9,FALSE),"")</f>
        <v>115624.0625</v>
      </c>
      <c r="W32" s="42">
        <f t="shared" si="9"/>
        <v>0.87131128371465316</v>
      </c>
      <c r="X32" s="28" t="str">
        <f t="shared" si="10"/>
        <v/>
      </c>
      <c r="Y32" s="4" t="str">
        <f>_xlfn.IFNA(VLOOKUP(A32,[1]Other!$A$8:$I$86,5,FALSE),"")</f>
        <v/>
      </c>
      <c r="Z32" s="5" t="str">
        <f>_xlfn.IFNA(VLOOKUP(A32,[1]Other!$A$8:$I$86,9,FALSE),"")</f>
        <v/>
      </c>
      <c r="AA32" s="29" t="str">
        <f t="shared" si="11"/>
        <v/>
      </c>
      <c r="AC32" s="7">
        <f t="shared" si="12"/>
        <v>2.1640000000000001E-3</v>
      </c>
      <c r="AD32" s="7" t="str">
        <f t="shared" si="13"/>
        <v/>
      </c>
      <c r="AE32" s="7">
        <f t="shared" si="14"/>
        <v>4.2433000000000002E-3</v>
      </c>
      <c r="AF32" s="7">
        <f t="shared" si="15"/>
        <v>6.2250000000000001E-4</v>
      </c>
      <c r="AG32" s="7">
        <f t="shared" si="16"/>
        <v>1.1642E-3</v>
      </c>
      <c r="AH32" s="7" t="str">
        <f t="shared" si="17"/>
        <v/>
      </c>
    </row>
    <row r="33" spans="1:34" x14ac:dyDescent="0.3">
      <c r="A33" s="52" t="s">
        <v>38</v>
      </c>
      <c r="B33" s="36">
        <f>[1]White!D31</f>
        <v>1044</v>
      </c>
      <c r="C33" s="22">
        <f>[1]White!H31</f>
        <v>134949.28119001901</v>
      </c>
      <c r="D33" s="28">
        <f t="shared" si="0"/>
        <v>2.1357940979638175E-3</v>
      </c>
      <c r="E33" s="4">
        <f>[1]White!E31</f>
        <v>967</v>
      </c>
      <c r="F33" s="5">
        <f>[1]White!I31</f>
        <v>131907.54968944099</v>
      </c>
      <c r="G33" s="42">
        <f t="shared" si="1"/>
        <v>0.97746018745890884</v>
      </c>
      <c r="H33" s="28" t="str">
        <f t="shared" si="2"/>
        <v/>
      </c>
      <c r="I33" s="4" t="str">
        <f>_xlfn.IFNA(VLOOKUP(A33,[1]AIAN!$A$8:$I$67,5,FALSE),"")</f>
        <v/>
      </c>
      <c r="J33" s="5" t="str">
        <f>_xlfn.IFNA(VLOOKUP(A33,[1]AIAN!$A$8:$I$67,9,FALSE),"")</f>
        <v/>
      </c>
      <c r="K33" s="42" t="str">
        <f t="shared" si="3"/>
        <v/>
      </c>
      <c r="L33" s="28">
        <f t="shared" si="4"/>
        <v>1.750723856979328E-3</v>
      </c>
      <c r="M33" s="4">
        <f>_xlfn.IFNA(VLOOKUP(A33,[1]ANHPI!$A$8:$I$145,5,FALSE),"")</f>
        <v>104</v>
      </c>
      <c r="N33" s="5">
        <f>_xlfn.IFNA(VLOOKUP(A33,[1]ANHPI!$A$8:$I$145,9,FALSE),"")</f>
        <v>123871.70192307699</v>
      </c>
      <c r="O33" s="42">
        <f t="shared" si="5"/>
        <v>0.9179130176221989</v>
      </c>
      <c r="P33" s="28">
        <f t="shared" si="6"/>
        <v>5.1201260338716028E-4</v>
      </c>
      <c r="Q33" s="4">
        <f>_xlfn.IFNA(VLOOKUP(A33,[1]Black!$A$8:$I$211,5,FALSE),"")</f>
        <v>104</v>
      </c>
      <c r="R33" s="5">
        <f>_xlfn.IFNA(VLOOKUP(A33,[1]Black!$A$8:$I$211,9,FALSE),"")</f>
        <v>126470.09708737901</v>
      </c>
      <c r="S33" s="42">
        <f t="shared" si="7"/>
        <v>0.9371676230664715</v>
      </c>
      <c r="T33" s="28">
        <f t="shared" si="8"/>
        <v>9.1856759126525726E-4</v>
      </c>
      <c r="U33" s="4">
        <f>_xlfn.IFNA(VLOOKUP(A33,'[1]H-L'!$A$8:$I$163,5,FALSE),"")</f>
        <v>66</v>
      </c>
      <c r="V33" s="5">
        <f>_xlfn.IFNA(VLOOKUP(A33,'[1]H-L'!$A$8:$I$163,9,FALSE),"")</f>
        <v>122260.727272727</v>
      </c>
      <c r="W33" s="42">
        <f t="shared" si="9"/>
        <v>0.90597538715730142</v>
      </c>
      <c r="X33" s="28" t="str">
        <f t="shared" si="10"/>
        <v/>
      </c>
      <c r="Y33" s="4" t="str">
        <f>_xlfn.IFNA(VLOOKUP(A33,[1]Other!$A$8:$I$86,5,FALSE),"")</f>
        <v/>
      </c>
      <c r="Z33" s="5" t="str">
        <f>_xlfn.IFNA(VLOOKUP(A33,[1]Other!$A$8:$I$86,9,FALSE),"")</f>
        <v/>
      </c>
      <c r="AA33" s="29" t="str">
        <f t="shared" si="11"/>
        <v/>
      </c>
      <c r="AC33" s="7">
        <f t="shared" si="12"/>
        <v>2.0877000000000001E-3</v>
      </c>
      <c r="AD33" s="7" t="str">
        <f t="shared" si="13"/>
        <v/>
      </c>
      <c r="AE33" s="7">
        <f t="shared" si="14"/>
        <v>1.6069999999999999E-3</v>
      </c>
      <c r="AF33" s="7">
        <f t="shared" si="15"/>
        <v>4.7980000000000001E-4</v>
      </c>
      <c r="AG33" s="7">
        <f t="shared" si="16"/>
        <v>8.3219999999999995E-4</v>
      </c>
      <c r="AH33" s="7" t="str">
        <f t="shared" si="17"/>
        <v/>
      </c>
    </row>
    <row r="34" spans="1:34" x14ac:dyDescent="0.3">
      <c r="A34" s="52" t="s">
        <v>39</v>
      </c>
      <c r="B34" s="36">
        <f>[1]White!D32</f>
        <v>151</v>
      </c>
      <c r="C34" s="22">
        <f>[1]White!H32</f>
        <v>126188.10596026501</v>
      </c>
      <c r="D34" s="28">
        <f t="shared" si="0"/>
        <v>2.3412013897018059E-4</v>
      </c>
      <c r="E34" s="4">
        <f>[1]White!E32</f>
        <v>106</v>
      </c>
      <c r="F34" s="5">
        <f>[1]White!I32</f>
        <v>131667.38679245301</v>
      </c>
      <c r="G34" s="42">
        <f t="shared" si="1"/>
        <v>1.0434215316133943</v>
      </c>
      <c r="H34" s="28" t="str">
        <f t="shared" si="2"/>
        <v/>
      </c>
      <c r="I34" s="4" t="str">
        <f>_xlfn.IFNA(VLOOKUP(A34,[1]AIAN!$A$8:$I$67,5,FALSE),"")</f>
        <v/>
      </c>
      <c r="J34" s="5" t="str">
        <f>_xlfn.IFNA(VLOOKUP(A34,[1]AIAN!$A$8:$I$67,9,FALSE),"")</f>
        <v/>
      </c>
      <c r="K34" s="42" t="str">
        <f t="shared" si="3"/>
        <v/>
      </c>
      <c r="L34" s="28" t="str">
        <f t="shared" si="4"/>
        <v/>
      </c>
      <c r="M34" s="4" t="str">
        <f>_xlfn.IFNA(VLOOKUP(A34,[1]ANHPI!$A$8:$I$145,5,FALSE),"")</f>
        <v/>
      </c>
      <c r="N34" s="5" t="str">
        <f>_xlfn.IFNA(VLOOKUP(A34,[1]ANHPI!$A$8:$I$145,9,FALSE),"")</f>
        <v/>
      </c>
      <c r="O34" s="42" t="str">
        <f t="shared" si="5"/>
        <v/>
      </c>
      <c r="P34" s="28" t="str">
        <f t="shared" si="6"/>
        <v/>
      </c>
      <c r="Q34" s="4" t="str">
        <f>_xlfn.IFNA(VLOOKUP(A34,[1]Black!$A$8:$I$211,5,FALSE),"")</f>
        <v/>
      </c>
      <c r="R34" s="5" t="str">
        <f>_xlfn.IFNA(VLOOKUP(A34,[1]Black!$A$8:$I$211,9,FALSE),"")</f>
        <v/>
      </c>
      <c r="S34" s="42" t="str">
        <f t="shared" si="7"/>
        <v/>
      </c>
      <c r="T34" s="28" t="str">
        <f t="shared" si="8"/>
        <v/>
      </c>
      <c r="U34" s="4" t="str">
        <f>_xlfn.IFNA(VLOOKUP(A34,'[1]H-L'!$A$8:$I$163,5,FALSE),"")</f>
        <v/>
      </c>
      <c r="V34" s="5" t="str">
        <f>_xlfn.IFNA(VLOOKUP(A34,'[1]H-L'!$A$8:$I$163,9,FALSE),"")</f>
        <v/>
      </c>
      <c r="W34" s="42" t="str">
        <f t="shared" si="9"/>
        <v/>
      </c>
      <c r="X34" s="28" t="str">
        <f t="shared" si="10"/>
        <v/>
      </c>
      <c r="Y34" s="4" t="str">
        <f>_xlfn.IFNA(VLOOKUP(A34,[1]Other!$A$8:$I$86,5,FALSE),"")</f>
        <v/>
      </c>
      <c r="Z34" s="5" t="str">
        <f>_xlfn.IFNA(VLOOKUP(A34,[1]Other!$A$8:$I$86,9,FALSE),"")</f>
        <v/>
      </c>
      <c r="AA34" s="29" t="str">
        <f t="shared" si="11"/>
        <v/>
      </c>
      <c r="AC34" s="7">
        <f t="shared" si="12"/>
        <v>2.4429999999999998E-4</v>
      </c>
      <c r="AD34" s="7" t="str">
        <f t="shared" si="13"/>
        <v/>
      </c>
      <c r="AE34" s="7" t="str">
        <f t="shared" si="14"/>
        <v/>
      </c>
      <c r="AF34" s="7" t="str">
        <f t="shared" si="15"/>
        <v/>
      </c>
      <c r="AG34" s="7" t="str">
        <f t="shared" si="16"/>
        <v/>
      </c>
      <c r="AH34" s="7" t="str">
        <f t="shared" si="17"/>
        <v/>
      </c>
    </row>
    <row r="35" spans="1:34" x14ac:dyDescent="0.3">
      <c r="A35" s="52" t="s">
        <v>40</v>
      </c>
      <c r="B35" s="36">
        <f>[1]White!D33</f>
        <v>7759</v>
      </c>
      <c r="C35" s="22">
        <f>[1]White!H33</f>
        <v>118893.597834493</v>
      </c>
      <c r="D35" s="28">
        <f t="shared" si="0"/>
        <v>7.891615627740144E-3</v>
      </c>
      <c r="E35" s="4">
        <f>[1]White!E33</f>
        <v>3573</v>
      </c>
      <c r="F35" s="5">
        <f>[1]White!I33</f>
        <v>112451.50210025199</v>
      </c>
      <c r="G35" s="42">
        <f t="shared" si="1"/>
        <v>0.94581629413546053</v>
      </c>
      <c r="H35" s="28" t="str">
        <f t="shared" si="2"/>
        <v/>
      </c>
      <c r="I35" s="4" t="str">
        <f>_xlfn.IFNA(VLOOKUP(A35,[1]AIAN!$A$8:$I$67,5,FALSE),"")</f>
        <v/>
      </c>
      <c r="J35" s="5" t="str">
        <f>_xlfn.IFNA(VLOOKUP(A35,[1]AIAN!$A$8:$I$67,9,FALSE),"")</f>
        <v/>
      </c>
      <c r="K35" s="42" t="str">
        <f t="shared" si="3"/>
        <v/>
      </c>
      <c r="L35" s="28">
        <f t="shared" si="4"/>
        <v>3.5351154804390277E-3</v>
      </c>
      <c r="M35" s="4">
        <f>_xlfn.IFNA(VLOOKUP(A35,[1]ANHPI!$A$8:$I$145,5,FALSE),"")</f>
        <v>210</v>
      </c>
      <c r="N35" s="5">
        <f>_xlfn.IFNA(VLOOKUP(A35,[1]ANHPI!$A$8:$I$145,9,FALSE),"")</f>
        <v>111559.576190476</v>
      </c>
      <c r="O35" s="42">
        <f t="shared" si="5"/>
        <v>0.93831441072019373</v>
      </c>
      <c r="P35" s="28">
        <f t="shared" si="6"/>
        <v>2.4812918471839307E-3</v>
      </c>
      <c r="Q35" s="4">
        <f>_xlfn.IFNA(VLOOKUP(A35,[1]Black!$A$8:$I$211,5,FALSE),"")</f>
        <v>504</v>
      </c>
      <c r="R35" s="5">
        <f>_xlfn.IFNA(VLOOKUP(A35,[1]Black!$A$8:$I$211,9,FALSE),"")</f>
        <v>117248.12103174601</v>
      </c>
      <c r="S35" s="42">
        <f t="shared" si="7"/>
        <v>0.98616008908202446</v>
      </c>
      <c r="T35" s="28">
        <f t="shared" si="8"/>
        <v>6.8753392437126831E-3</v>
      </c>
      <c r="U35" s="4">
        <f>_xlfn.IFNA(VLOOKUP(A35,'[1]H-L'!$A$8:$I$163,5,FALSE),"")</f>
        <v>494</v>
      </c>
      <c r="V35" s="5">
        <f>_xlfn.IFNA(VLOOKUP(A35,'[1]H-L'!$A$8:$I$163,9,FALSE),"")</f>
        <v>110413.03643724701</v>
      </c>
      <c r="W35" s="42">
        <f t="shared" si="9"/>
        <v>0.92867100035906525</v>
      </c>
      <c r="X35" s="28">
        <f t="shared" si="10"/>
        <v>9.9774898095759575E-3</v>
      </c>
      <c r="Y35" s="4">
        <f>_xlfn.IFNA(VLOOKUP(A35,[1]Other!$A$8:$I$86,5,FALSE),"")</f>
        <v>164</v>
      </c>
      <c r="Z35" s="5">
        <f>_xlfn.IFNA(VLOOKUP(A35,[1]Other!$A$8:$I$86,9,FALSE),"")</f>
        <v>104791.62804878</v>
      </c>
      <c r="AA35" s="29">
        <f t="shared" si="11"/>
        <v>0.8813899987672692</v>
      </c>
      <c r="AC35" s="7">
        <f t="shared" si="12"/>
        <v>7.4640000000000001E-3</v>
      </c>
      <c r="AD35" s="7" t="str">
        <f t="shared" si="13"/>
        <v/>
      </c>
      <c r="AE35" s="7">
        <f t="shared" si="14"/>
        <v>3.3170000000000001E-3</v>
      </c>
      <c r="AF35" s="7">
        <f t="shared" si="15"/>
        <v>2.447E-3</v>
      </c>
      <c r="AG35" s="7">
        <f t="shared" si="16"/>
        <v>6.3848999999999998E-3</v>
      </c>
      <c r="AH35" s="7">
        <f t="shared" si="17"/>
        <v>8.7940999999999991E-3</v>
      </c>
    </row>
    <row r="36" spans="1:34" x14ac:dyDescent="0.3">
      <c r="A36" s="52" t="s">
        <v>41</v>
      </c>
      <c r="B36" s="36">
        <f>[1]White!D34</f>
        <v>527</v>
      </c>
      <c r="C36" s="22">
        <f>[1]White!H34</f>
        <v>102943.070342205</v>
      </c>
      <c r="D36" s="28">
        <f t="shared" si="0"/>
        <v>5.7867430575648409E-4</v>
      </c>
      <c r="E36" s="4">
        <f>[1]White!E34</f>
        <v>262</v>
      </c>
      <c r="F36" s="5">
        <f>[1]White!I34</f>
        <v>97327.675572519001</v>
      </c>
      <c r="G36" s="42">
        <f t="shared" si="1"/>
        <v>0.94545145437163269</v>
      </c>
      <c r="H36" s="28" t="str">
        <f t="shared" si="2"/>
        <v/>
      </c>
      <c r="I36" s="4" t="str">
        <f>_xlfn.IFNA(VLOOKUP(A36,[1]AIAN!$A$8:$I$67,5,FALSE),"")</f>
        <v/>
      </c>
      <c r="J36" s="5" t="str">
        <f>_xlfn.IFNA(VLOOKUP(A36,[1]AIAN!$A$8:$I$67,9,FALSE),"")</f>
        <v/>
      </c>
      <c r="K36" s="42" t="str">
        <f t="shared" si="3"/>
        <v/>
      </c>
      <c r="L36" s="28" t="str">
        <f t="shared" si="4"/>
        <v/>
      </c>
      <c r="M36" s="4" t="str">
        <f>_xlfn.IFNA(VLOOKUP(A36,[1]ANHPI!$A$8:$I$145,5,FALSE),"")</f>
        <v/>
      </c>
      <c r="N36" s="5" t="str">
        <f>_xlfn.IFNA(VLOOKUP(A36,[1]ANHPI!$A$8:$I$145,9,FALSE),"")</f>
        <v/>
      </c>
      <c r="O36" s="42" t="str">
        <f t="shared" si="5"/>
        <v/>
      </c>
      <c r="P36" s="28" t="str">
        <f t="shared" si="6"/>
        <v/>
      </c>
      <c r="Q36" s="4" t="str">
        <f>_xlfn.IFNA(VLOOKUP(A36,[1]Black!$A$8:$I$211,5,FALSE),"")</f>
        <v/>
      </c>
      <c r="R36" s="5" t="str">
        <f>_xlfn.IFNA(VLOOKUP(A36,[1]Black!$A$8:$I$211,9,FALSE),"")</f>
        <v/>
      </c>
      <c r="S36" s="42" t="str">
        <f t="shared" si="7"/>
        <v/>
      </c>
      <c r="T36" s="28" t="str">
        <f t="shared" si="8"/>
        <v/>
      </c>
      <c r="U36" s="4" t="str">
        <f>_xlfn.IFNA(VLOOKUP(A36,'[1]H-L'!$A$8:$I$163,5,FALSE),"")</f>
        <v/>
      </c>
      <c r="V36" s="5" t="str">
        <f>_xlfn.IFNA(VLOOKUP(A36,'[1]H-L'!$A$8:$I$163,9,FALSE),"")</f>
        <v/>
      </c>
      <c r="W36" s="42" t="str">
        <f t="shared" si="9"/>
        <v/>
      </c>
      <c r="X36" s="28" t="str">
        <f t="shared" si="10"/>
        <v/>
      </c>
      <c r="Y36" s="4" t="str">
        <f>_xlfn.IFNA(VLOOKUP(A36,[1]Other!$A$8:$I$86,5,FALSE),"")</f>
        <v/>
      </c>
      <c r="Z36" s="5" t="str">
        <f>_xlfn.IFNA(VLOOKUP(A36,[1]Other!$A$8:$I$86,9,FALSE),"")</f>
        <v/>
      </c>
      <c r="AA36" s="29" t="str">
        <f t="shared" si="11"/>
        <v/>
      </c>
      <c r="AC36" s="7">
        <f t="shared" si="12"/>
        <v>5.4710000000000002E-4</v>
      </c>
      <c r="AD36" s="7" t="str">
        <f t="shared" si="13"/>
        <v/>
      </c>
      <c r="AE36" s="7" t="str">
        <f t="shared" si="14"/>
        <v/>
      </c>
      <c r="AF36" s="7" t="str">
        <f t="shared" si="15"/>
        <v/>
      </c>
      <c r="AG36" s="7" t="str">
        <f t="shared" si="16"/>
        <v/>
      </c>
      <c r="AH36" s="7" t="str">
        <f t="shared" si="17"/>
        <v/>
      </c>
    </row>
    <row r="37" spans="1:34" x14ac:dyDescent="0.3">
      <c r="A37" s="52" t="s">
        <v>42</v>
      </c>
      <c r="B37" s="36">
        <f>[1]White!D35</f>
        <v>445</v>
      </c>
      <c r="C37" s="22">
        <f>[1]White!H35</f>
        <v>108357.58202247199</v>
      </c>
      <c r="D37" s="28">
        <f t="shared" si="0"/>
        <v>4.373187501518468E-4</v>
      </c>
      <c r="E37" s="4">
        <f>[1]White!E35</f>
        <v>198</v>
      </c>
      <c r="F37" s="5">
        <f>[1]White!I35</f>
        <v>104642.54040404</v>
      </c>
      <c r="G37" s="42">
        <f t="shared" si="1"/>
        <v>0.96571498229204178</v>
      </c>
      <c r="H37" s="28" t="str">
        <f t="shared" si="2"/>
        <v/>
      </c>
      <c r="I37" s="4" t="str">
        <f>_xlfn.IFNA(VLOOKUP(A37,[1]AIAN!$A$8:$I$67,5,FALSE),"")</f>
        <v/>
      </c>
      <c r="J37" s="5" t="str">
        <f>_xlfn.IFNA(VLOOKUP(A37,[1]AIAN!$A$8:$I$67,9,FALSE),"")</f>
        <v/>
      </c>
      <c r="K37" s="42" t="str">
        <f t="shared" si="3"/>
        <v/>
      </c>
      <c r="L37" s="28" t="str">
        <f t="shared" si="4"/>
        <v/>
      </c>
      <c r="M37" s="4" t="str">
        <f>_xlfn.IFNA(VLOOKUP(A37,[1]ANHPI!$A$8:$I$145,5,FALSE),"")</f>
        <v/>
      </c>
      <c r="N37" s="5" t="str">
        <f>_xlfn.IFNA(VLOOKUP(A37,[1]ANHPI!$A$8:$I$145,9,FALSE),"")</f>
        <v/>
      </c>
      <c r="O37" s="42" t="str">
        <f t="shared" si="5"/>
        <v/>
      </c>
      <c r="P37" s="28" t="str">
        <f t="shared" si="6"/>
        <v/>
      </c>
      <c r="Q37" s="4" t="str">
        <f>_xlfn.IFNA(VLOOKUP(A37,[1]Black!$A$8:$I$211,5,FALSE),"")</f>
        <v/>
      </c>
      <c r="R37" s="5" t="str">
        <f>_xlfn.IFNA(VLOOKUP(A37,[1]Black!$A$8:$I$211,9,FALSE),"")</f>
        <v/>
      </c>
      <c r="S37" s="42" t="str">
        <f t="shared" si="7"/>
        <v/>
      </c>
      <c r="T37" s="28" t="str">
        <f t="shared" si="8"/>
        <v/>
      </c>
      <c r="U37" s="4" t="str">
        <f>_xlfn.IFNA(VLOOKUP(A37,'[1]H-L'!$A$8:$I$163,5,FALSE),"")</f>
        <v/>
      </c>
      <c r="V37" s="5" t="str">
        <f>_xlfn.IFNA(VLOOKUP(A37,'[1]H-L'!$A$8:$I$163,9,FALSE),"")</f>
        <v/>
      </c>
      <c r="W37" s="42" t="str">
        <f t="shared" si="9"/>
        <v/>
      </c>
      <c r="X37" s="28" t="str">
        <f t="shared" si="10"/>
        <v/>
      </c>
      <c r="Y37" s="4" t="str">
        <f>_xlfn.IFNA(VLOOKUP(A37,[1]Other!$A$8:$I$86,5,FALSE),"")</f>
        <v/>
      </c>
      <c r="Z37" s="5" t="str">
        <f>_xlfn.IFNA(VLOOKUP(A37,[1]Other!$A$8:$I$86,9,FALSE),"")</f>
        <v/>
      </c>
      <c r="AA37" s="29" t="str">
        <f t="shared" si="11"/>
        <v/>
      </c>
      <c r="AC37" s="7">
        <f t="shared" si="12"/>
        <v>4.2230000000000002E-4</v>
      </c>
      <c r="AD37" s="7" t="str">
        <f t="shared" si="13"/>
        <v/>
      </c>
      <c r="AE37" s="7" t="str">
        <f t="shared" si="14"/>
        <v/>
      </c>
      <c r="AF37" s="7" t="str">
        <f t="shared" si="15"/>
        <v/>
      </c>
      <c r="AG37" s="7" t="str">
        <f t="shared" si="16"/>
        <v/>
      </c>
      <c r="AH37" s="7" t="str">
        <f t="shared" si="17"/>
        <v/>
      </c>
    </row>
    <row r="38" spans="1:34" x14ac:dyDescent="0.3">
      <c r="A38" s="52" t="s">
        <v>43</v>
      </c>
      <c r="B38" s="36">
        <f>[1]White!D36</f>
        <v>2380</v>
      </c>
      <c r="C38" s="22">
        <f>[1]White!H36</f>
        <v>122205.72018541901</v>
      </c>
      <c r="D38" s="28">
        <f t="shared" si="0"/>
        <v>9.1417288226186555E-3</v>
      </c>
      <c r="E38" s="4">
        <f>[1]White!E36</f>
        <v>4139</v>
      </c>
      <c r="F38" s="5">
        <f>[1]White!I36</f>
        <v>115678.47821878</v>
      </c>
      <c r="G38" s="42">
        <f t="shared" si="1"/>
        <v>0.94658808150113249</v>
      </c>
      <c r="H38" s="28" t="str">
        <f t="shared" si="2"/>
        <v/>
      </c>
      <c r="I38" s="4" t="str">
        <f>_xlfn.IFNA(VLOOKUP(A38,[1]AIAN!$A$8:$I$67,5,FALSE),"")</f>
        <v/>
      </c>
      <c r="J38" s="5" t="str">
        <f>_xlfn.IFNA(VLOOKUP(A38,[1]AIAN!$A$8:$I$67,9,FALSE),"")</f>
        <v/>
      </c>
      <c r="K38" s="42" t="str">
        <f t="shared" si="3"/>
        <v/>
      </c>
      <c r="L38" s="28">
        <f t="shared" si="4"/>
        <v>4.8144906066931517E-3</v>
      </c>
      <c r="M38" s="4">
        <f>_xlfn.IFNA(VLOOKUP(A38,[1]ANHPI!$A$8:$I$145,5,FALSE),"")</f>
        <v>286</v>
      </c>
      <c r="N38" s="5">
        <f>_xlfn.IFNA(VLOOKUP(A38,[1]ANHPI!$A$8:$I$145,9,FALSE),"")</f>
        <v>117882.562937063</v>
      </c>
      <c r="O38" s="42">
        <f t="shared" si="5"/>
        <v>0.9646239370645121</v>
      </c>
      <c r="P38" s="28">
        <f t="shared" si="6"/>
        <v>2.1662071681764474E-3</v>
      </c>
      <c r="Q38" s="4">
        <f>_xlfn.IFNA(VLOOKUP(A38,[1]Black!$A$8:$I$211,5,FALSE),"")</f>
        <v>440</v>
      </c>
      <c r="R38" s="5">
        <f>_xlfn.IFNA(VLOOKUP(A38,[1]Black!$A$8:$I$211,9,FALSE),"")</f>
        <v>114317.477272727</v>
      </c>
      <c r="S38" s="42">
        <f t="shared" si="7"/>
        <v>0.93545111553924465</v>
      </c>
      <c r="T38" s="28">
        <f t="shared" si="8"/>
        <v>4.091801088363419E-3</v>
      </c>
      <c r="U38" s="4">
        <f>_xlfn.IFNA(VLOOKUP(A38,'[1]H-L'!$A$8:$I$163,5,FALSE),"")</f>
        <v>294</v>
      </c>
      <c r="V38" s="5">
        <f>_xlfn.IFNA(VLOOKUP(A38,'[1]H-L'!$A$8:$I$163,9,FALSE),"")</f>
        <v>109625.765306122</v>
      </c>
      <c r="W38" s="42">
        <f t="shared" si="9"/>
        <v>0.89705919771832432</v>
      </c>
      <c r="X38" s="28">
        <f t="shared" si="10"/>
        <v>5.2929366672750501E-3</v>
      </c>
      <c r="Y38" s="4">
        <f>_xlfn.IFNA(VLOOKUP(A38,[1]Other!$A$8:$I$86,5,FALSE),"")</f>
        <v>87</v>
      </c>
      <c r="Z38" s="5">
        <f>_xlfn.IFNA(VLOOKUP(A38,[1]Other!$A$8:$I$86,9,FALSE),"")</f>
        <v>110783.574712644</v>
      </c>
      <c r="AA38" s="29">
        <f t="shared" si="11"/>
        <v>0.9065334629553794</v>
      </c>
      <c r="AC38" s="7">
        <f t="shared" si="12"/>
        <v>8.6534999999999997E-3</v>
      </c>
      <c r="AD38" s="7" t="str">
        <f t="shared" si="13"/>
        <v/>
      </c>
      <c r="AE38" s="7">
        <f t="shared" si="14"/>
        <v>4.6442000000000002E-3</v>
      </c>
      <c r="AF38" s="7">
        <f t="shared" si="15"/>
        <v>2.0263999999999998E-3</v>
      </c>
      <c r="AG38" s="7">
        <f t="shared" si="16"/>
        <v>3.6706E-3</v>
      </c>
      <c r="AH38" s="7">
        <f t="shared" si="17"/>
        <v>4.7981999999999999E-3</v>
      </c>
    </row>
    <row r="39" spans="1:34" ht="27" x14ac:dyDescent="0.3">
      <c r="A39" s="52" t="s">
        <v>44</v>
      </c>
      <c r="B39" s="36">
        <f>[1]White!D37</f>
        <v>156</v>
      </c>
      <c r="C39" s="22">
        <f>[1]White!H37</f>
        <v>56802.897435897001</v>
      </c>
      <c r="D39" s="28">
        <f t="shared" si="0"/>
        <v>5.4996145852429217E-4</v>
      </c>
      <c r="E39" s="4">
        <f>[1]White!E37</f>
        <v>249</v>
      </c>
      <c r="F39" s="5">
        <f>[1]White!I37</f>
        <v>56080.475806451999</v>
      </c>
      <c r="G39" s="42">
        <f t="shared" si="1"/>
        <v>0.9872819581032769</v>
      </c>
      <c r="H39" s="28" t="str">
        <f t="shared" si="2"/>
        <v/>
      </c>
      <c r="I39" s="4" t="str">
        <f>_xlfn.IFNA(VLOOKUP(A39,[1]AIAN!$A$8:$I$67,5,FALSE),"")</f>
        <v/>
      </c>
      <c r="J39" s="5" t="str">
        <f>_xlfn.IFNA(VLOOKUP(A39,[1]AIAN!$A$8:$I$67,9,FALSE),"")</f>
        <v/>
      </c>
      <c r="K39" s="42" t="str">
        <f t="shared" si="3"/>
        <v/>
      </c>
      <c r="L39" s="28" t="str">
        <f t="shared" si="4"/>
        <v/>
      </c>
      <c r="M39" s="4" t="str">
        <f>_xlfn.IFNA(VLOOKUP(A39,[1]ANHPI!$A$8:$I$145,5,FALSE),"")</f>
        <v/>
      </c>
      <c r="N39" s="5" t="str">
        <f>_xlfn.IFNA(VLOOKUP(A39,[1]ANHPI!$A$8:$I$145,9,FALSE),"")</f>
        <v/>
      </c>
      <c r="O39" s="42" t="str">
        <f t="shared" si="5"/>
        <v/>
      </c>
      <c r="P39" s="28">
        <f t="shared" si="6"/>
        <v>7.2371012209531316E-4</v>
      </c>
      <c r="Q39" s="4">
        <f>_xlfn.IFNA(VLOOKUP(A39,[1]Black!$A$8:$I$211,5,FALSE),"")</f>
        <v>147</v>
      </c>
      <c r="R39" s="5">
        <f>_xlfn.IFNA(VLOOKUP(A39,[1]Black!$A$8:$I$211,9,FALSE),"")</f>
        <v>56013.965986395</v>
      </c>
      <c r="S39" s="42">
        <f t="shared" si="7"/>
        <v>0.98611107029544887</v>
      </c>
      <c r="T39" s="28" t="str">
        <f t="shared" si="8"/>
        <v/>
      </c>
      <c r="U39" s="4" t="str">
        <f>_xlfn.IFNA(VLOOKUP(A39,'[1]H-L'!$A$8:$I$163,5,FALSE),"")</f>
        <v/>
      </c>
      <c r="V39" s="5" t="str">
        <f>_xlfn.IFNA(VLOOKUP(A39,'[1]H-L'!$A$8:$I$163,9,FALSE),"")</f>
        <v/>
      </c>
      <c r="W39" s="42" t="str">
        <f t="shared" si="9"/>
        <v/>
      </c>
      <c r="X39" s="28" t="str">
        <f t="shared" si="10"/>
        <v/>
      </c>
      <c r="Y39" s="4" t="str">
        <f>_xlfn.IFNA(VLOOKUP(A39,[1]Other!$A$8:$I$86,5,FALSE),"")</f>
        <v/>
      </c>
      <c r="Z39" s="5" t="str">
        <f>_xlfn.IFNA(VLOOKUP(A39,[1]Other!$A$8:$I$86,9,FALSE),"")</f>
        <v/>
      </c>
      <c r="AA39" s="29" t="str">
        <f t="shared" si="11"/>
        <v/>
      </c>
      <c r="AC39" s="7">
        <f t="shared" si="12"/>
        <v>5.4299999999999997E-4</v>
      </c>
      <c r="AD39" s="7" t="str">
        <f t="shared" si="13"/>
        <v/>
      </c>
      <c r="AE39" s="7" t="str">
        <f t="shared" si="14"/>
        <v/>
      </c>
      <c r="AF39" s="7">
        <f t="shared" si="15"/>
        <v>7.1369999999999995E-4</v>
      </c>
      <c r="AG39" s="7" t="str">
        <f t="shared" si="16"/>
        <v/>
      </c>
      <c r="AH39" s="7" t="str">
        <f t="shared" si="17"/>
        <v/>
      </c>
    </row>
    <row r="40" spans="1:34" x14ac:dyDescent="0.3">
      <c r="A40" s="52" t="s">
        <v>45</v>
      </c>
      <c r="B40" s="36">
        <f>[1]White!D38</f>
        <v>2919</v>
      </c>
      <c r="C40" s="22">
        <f>[1]White!H38</f>
        <v>87651.344082333002</v>
      </c>
      <c r="D40" s="28">
        <f t="shared" si="0"/>
        <v>2.1156951049012829E-2</v>
      </c>
      <c r="E40" s="4">
        <f>[1]White!E38</f>
        <v>9579</v>
      </c>
      <c r="F40" s="5">
        <f>[1]White!I38</f>
        <v>86518.198722646994</v>
      </c>
      <c r="G40" s="42">
        <f t="shared" si="1"/>
        <v>0.98707212796849275</v>
      </c>
      <c r="H40" s="28">
        <f t="shared" si="2"/>
        <v>1.328740157480315E-2</v>
      </c>
      <c r="I40" s="4">
        <f>_xlfn.IFNA(VLOOKUP(A40,[1]AIAN!$A$8:$I$67,5,FALSE),"")</f>
        <v>216</v>
      </c>
      <c r="J40" s="5">
        <f>_xlfn.IFNA(VLOOKUP(A40,[1]AIAN!$A$8:$I$67,9,FALSE),"")</f>
        <v>85337.416666667006</v>
      </c>
      <c r="K40" s="42">
        <f t="shared" si="3"/>
        <v>0.97360077657802413</v>
      </c>
      <c r="L40" s="28">
        <f t="shared" si="4"/>
        <v>7.1544003770789844E-3</v>
      </c>
      <c r="M40" s="4">
        <f>_xlfn.IFNA(VLOOKUP(A40,[1]ANHPI!$A$8:$I$145,5,FALSE),"")</f>
        <v>425</v>
      </c>
      <c r="N40" s="5">
        <f>_xlfn.IFNA(VLOOKUP(A40,[1]ANHPI!$A$8:$I$145,9,FALSE),"")</f>
        <v>89978.257075472007</v>
      </c>
      <c r="O40" s="42">
        <f t="shared" si="5"/>
        <v>1.0265473737739068</v>
      </c>
      <c r="P40" s="28">
        <f t="shared" si="6"/>
        <v>1.4316660102402521E-2</v>
      </c>
      <c r="Q40" s="4">
        <f>_xlfn.IFNA(VLOOKUP(A40,[1]Black!$A$8:$I$211,5,FALSE),"")</f>
        <v>2908</v>
      </c>
      <c r="R40" s="5">
        <f>_xlfn.IFNA(VLOOKUP(A40,[1]Black!$A$8:$I$211,9,FALSE),"")</f>
        <v>85788.347781218006</v>
      </c>
      <c r="S40" s="42">
        <f t="shared" si="7"/>
        <v>0.97874537668965989</v>
      </c>
      <c r="T40" s="28">
        <f t="shared" si="8"/>
        <v>1.2247567883536764E-2</v>
      </c>
      <c r="U40" s="4">
        <f>_xlfn.IFNA(VLOOKUP(A40,'[1]H-L'!$A$8:$I$163,5,FALSE),"")</f>
        <v>880</v>
      </c>
      <c r="V40" s="5">
        <f>_xlfn.IFNA(VLOOKUP(A40,'[1]H-L'!$A$8:$I$163,9,FALSE),"")</f>
        <v>85662.034129692998</v>
      </c>
      <c r="W40" s="42">
        <f t="shared" si="9"/>
        <v>0.97730428468077568</v>
      </c>
      <c r="X40" s="28">
        <f t="shared" si="10"/>
        <v>1.3019407434446675E-2</v>
      </c>
      <c r="Y40" s="4">
        <f>_xlfn.IFNA(VLOOKUP(A40,[1]Other!$A$8:$I$86,5,FALSE),"")</f>
        <v>214</v>
      </c>
      <c r="Z40" s="5">
        <f>_xlfn.IFNA(VLOOKUP(A40,[1]Other!$A$8:$I$86,9,FALSE),"")</f>
        <v>87262.196261681995</v>
      </c>
      <c r="AA40" s="29">
        <f t="shared" si="11"/>
        <v>0.99556027549006587</v>
      </c>
      <c r="AC40" s="7">
        <f t="shared" si="12"/>
        <v>2.08834E-2</v>
      </c>
      <c r="AD40" s="7">
        <f t="shared" si="13"/>
        <v>1.2936599999999999E-2</v>
      </c>
      <c r="AE40" s="7">
        <f t="shared" si="14"/>
        <v>7.3442999999999998E-3</v>
      </c>
      <c r="AF40" s="7">
        <f t="shared" si="15"/>
        <v>1.40124E-2</v>
      </c>
      <c r="AG40" s="7">
        <f t="shared" si="16"/>
        <v>1.19696E-2</v>
      </c>
      <c r="AH40" s="7">
        <f t="shared" si="17"/>
        <v>1.29616E-2</v>
      </c>
    </row>
    <row r="41" spans="1:34" ht="27" x14ac:dyDescent="0.3">
      <c r="A41" s="52" t="s">
        <v>46</v>
      </c>
      <c r="B41" s="36">
        <f>[1]White!D39</f>
        <v>258</v>
      </c>
      <c r="C41" s="22">
        <f>[1]White!H39</f>
        <v>48669.798449611997</v>
      </c>
      <c r="D41" s="28">
        <f t="shared" si="0"/>
        <v>6.3389131966454563E-4</v>
      </c>
      <c r="E41" s="4">
        <f>[1]White!E39</f>
        <v>287</v>
      </c>
      <c r="F41" s="5">
        <f>[1]White!I39</f>
        <v>49141.226480835998</v>
      </c>
      <c r="G41" s="42">
        <f t="shared" si="1"/>
        <v>1.0096862540269624</v>
      </c>
      <c r="H41" s="28" t="str">
        <f t="shared" si="2"/>
        <v/>
      </c>
      <c r="I41" s="4" t="str">
        <f>_xlfn.IFNA(VLOOKUP(A41,[1]AIAN!$A$8:$I$67,5,FALSE),"")</f>
        <v/>
      </c>
      <c r="J41" s="5" t="str">
        <f>_xlfn.IFNA(VLOOKUP(A41,[1]AIAN!$A$8:$I$67,9,FALSE),"")</f>
        <v/>
      </c>
      <c r="K41" s="42" t="str">
        <f t="shared" si="3"/>
        <v/>
      </c>
      <c r="L41" s="28" t="str">
        <f t="shared" si="4"/>
        <v/>
      </c>
      <c r="M41" s="4" t="str">
        <f>_xlfn.IFNA(VLOOKUP(A41,[1]ANHPI!$A$8:$I$145,5,FALSE),"")</f>
        <v/>
      </c>
      <c r="N41" s="5" t="str">
        <f>_xlfn.IFNA(VLOOKUP(A41,[1]ANHPI!$A$8:$I$145,9,FALSE),"")</f>
        <v/>
      </c>
      <c r="O41" s="42" t="str">
        <f t="shared" si="5"/>
        <v/>
      </c>
      <c r="P41" s="28">
        <f t="shared" si="6"/>
        <v>9.255612445844821E-4</v>
      </c>
      <c r="Q41" s="4">
        <f>_xlfn.IFNA(VLOOKUP(A41,[1]Black!$A$8:$I$211,5,FALSE),"")</f>
        <v>188</v>
      </c>
      <c r="R41" s="5">
        <f>_xlfn.IFNA(VLOOKUP(A41,[1]Black!$A$8:$I$211,9,FALSE),"")</f>
        <v>52270.465240641999</v>
      </c>
      <c r="S41" s="42">
        <f t="shared" si="7"/>
        <v>1.0739815430868855</v>
      </c>
      <c r="T41" s="28" t="str">
        <f t="shared" si="8"/>
        <v/>
      </c>
      <c r="U41" s="4" t="str">
        <f>_xlfn.IFNA(VLOOKUP(A41,'[1]H-L'!$A$8:$I$163,5,FALSE),"")</f>
        <v/>
      </c>
      <c r="V41" s="5" t="str">
        <f>_xlfn.IFNA(VLOOKUP(A41,'[1]H-L'!$A$8:$I$163,9,FALSE),"")</f>
        <v/>
      </c>
      <c r="W41" s="42" t="str">
        <f t="shared" si="9"/>
        <v/>
      </c>
      <c r="X41" s="28" t="str">
        <f t="shared" si="10"/>
        <v/>
      </c>
      <c r="Y41" s="4" t="str">
        <f>_xlfn.IFNA(VLOOKUP(A41,[1]Other!$A$8:$I$86,5,FALSE),"")</f>
        <v/>
      </c>
      <c r="Z41" s="5" t="str">
        <f>_xlfn.IFNA(VLOOKUP(A41,[1]Other!$A$8:$I$86,9,FALSE),"")</f>
        <v/>
      </c>
      <c r="AA41" s="29" t="str">
        <f t="shared" si="11"/>
        <v/>
      </c>
      <c r="AC41" s="7">
        <f t="shared" si="12"/>
        <v>6.4000000000000005E-4</v>
      </c>
      <c r="AD41" s="7" t="str">
        <f t="shared" si="13"/>
        <v/>
      </c>
      <c r="AE41" s="7" t="str">
        <f t="shared" si="14"/>
        <v/>
      </c>
      <c r="AF41" s="7">
        <f t="shared" si="15"/>
        <v>9.9400000000000009E-4</v>
      </c>
      <c r="AG41" s="7" t="str">
        <f t="shared" si="16"/>
        <v/>
      </c>
      <c r="AH41" s="7" t="str">
        <f t="shared" si="17"/>
        <v/>
      </c>
    </row>
    <row r="42" spans="1:34" x14ac:dyDescent="0.3">
      <c r="A42" s="52" t="s">
        <v>47</v>
      </c>
      <c r="B42" s="36">
        <f>[1]White!D40</f>
        <v>56</v>
      </c>
      <c r="C42" s="22">
        <f>[1]White!H40</f>
        <v>52955.642857143001</v>
      </c>
      <c r="D42" s="28">
        <f t="shared" si="0"/>
        <v>1.4356423616095982E-4</v>
      </c>
      <c r="E42" s="4">
        <f>[1]White!E40</f>
        <v>65</v>
      </c>
      <c r="F42" s="5">
        <f>[1]White!I40</f>
        <v>54740.461538461997</v>
      </c>
      <c r="G42" s="42">
        <f t="shared" si="1"/>
        <v>1.0337040319977582</v>
      </c>
      <c r="H42" s="28" t="str">
        <f t="shared" si="2"/>
        <v/>
      </c>
      <c r="I42" s="4" t="str">
        <f>_xlfn.IFNA(VLOOKUP(A42,[1]AIAN!$A$8:$I$67,5,FALSE),"")</f>
        <v/>
      </c>
      <c r="J42" s="5" t="str">
        <f>_xlfn.IFNA(VLOOKUP(A42,[1]AIAN!$A$8:$I$67,9,FALSE),"")</f>
        <v/>
      </c>
      <c r="K42" s="42" t="str">
        <f t="shared" si="3"/>
        <v/>
      </c>
      <c r="L42" s="28" t="str">
        <f t="shared" si="4"/>
        <v/>
      </c>
      <c r="M42" s="4" t="str">
        <f>_xlfn.IFNA(VLOOKUP(A42,[1]ANHPI!$A$8:$I$145,5,FALSE),"")</f>
        <v/>
      </c>
      <c r="N42" s="5" t="str">
        <f>_xlfn.IFNA(VLOOKUP(A42,[1]ANHPI!$A$8:$I$145,9,FALSE),"")</f>
        <v/>
      </c>
      <c r="O42" s="42" t="str">
        <f t="shared" si="5"/>
        <v/>
      </c>
      <c r="P42" s="28" t="str">
        <f t="shared" si="6"/>
        <v/>
      </c>
      <c r="Q42" s="4" t="str">
        <f>_xlfn.IFNA(VLOOKUP(A42,[1]Black!$A$8:$I$211,5,FALSE),"")</f>
        <v/>
      </c>
      <c r="R42" s="5" t="str">
        <f>_xlfn.IFNA(VLOOKUP(A42,[1]Black!$A$8:$I$211,9,FALSE),"")</f>
        <v/>
      </c>
      <c r="S42" s="42" t="str">
        <f t="shared" si="7"/>
        <v/>
      </c>
      <c r="T42" s="28" t="str">
        <f t="shared" si="8"/>
        <v/>
      </c>
      <c r="U42" s="4" t="str">
        <f>_xlfn.IFNA(VLOOKUP(A42,'[1]H-L'!$A$8:$I$163,5,FALSE),"")</f>
        <v/>
      </c>
      <c r="V42" s="5" t="str">
        <f>_xlfn.IFNA(VLOOKUP(A42,'[1]H-L'!$A$8:$I$163,9,FALSE),"")</f>
        <v/>
      </c>
      <c r="W42" s="42" t="str">
        <f t="shared" si="9"/>
        <v/>
      </c>
      <c r="X42" s="28" t="str">
        <f t="shared" si="10"/>
        <v/>
      </c>
      <c r="Y42" s="4" t="str">
        <f>_xlfn.IFNA(VLOOKUP(A42,[1]Other!$A$8:$I$86,5,FALSE),"")</f>
        <v/>
      </c>
      <c r="Z42" s="5" t="str">
        <f>_xlfn.IFNA(VLOOKUP(A42,[1]Other!$A$8:$I$86,9,FALSE),"")</f>
        <v/>
      </c>
      <c r="AA42" s="29" t="str">
        <f t="shared" si="11"/>
        <v/>
      </c>
      <c r="AC42" s="7">
        <f t="shared" si="12"/>
        <v>1.484E-4</v>
      </c>
      <c r="AD42" s="7" t="str">
        <f t="shared" si="13"/>
        <v/>
      </c>
      <c r="AE42" s="7" t="str">
        <f t="shared" si="14"/>
        <v/>
      </c>
      <c r="AF42" s="7" t="str">
        <f t="shared" si="15"/>
        <v/>
      </c>
      <c r="AG42" s="7" t="str">
        <f t="shared" si="16"/>
        <v/>
      </c>
      <c r="AH42" s="7" t="str">
        <f t="shared" si="17"/>
        <v/>
      </c>
    </row>
    <row r="43" spans="1:34" x14ac:dyDescent="0.3">
      <c r="A43" s="52" t="s">
        <v>48</v>
      </c>
      <c r="B43" s="36">
        <f>[1]White!D41</f>
        <v>423</v>
      </c>
      <c r="C43" s="22">
        <f>[1]White!H41</f>
        <v>68445.869976358998</v>
      </c>
      <c r="D43" s="28">
        <f t="shared" si="0"/>
        <v>3.1142395844146667E-4</v>
      </c>
      <c r="E43" s="4">
        <f>[1]White!E41</f>
        <v>141</v>
      </c>
      <c r="F43" s="5">
        <f>[1]White!I41</f>
        <v>63372.921985816</v>
      </c>
      <c r="G43" s="42">
        <f t="shared" si="1"/>
        <v>0.92588379704582346</v>
      </c>
      <c r="H43" s="28" t="str">
        <f t="shared" si="2"/>
        <v/>
      </c>
      <c r="I43" s="4" t="str">
        <f>_xlfn.IFNA(VLOOKUP(A43,[1]AIAN!$A$8:$I$67,5,FALSE),"")</f>
        <v/>
      </c>
      <c r="J43" s="5" t="str">
        <f>_xlfn.IFNA(VLOOKUP(A43,[1]AIAN!$A$8:$I$67,9,FALSE),"")</f>
        <v/>
      </c>
      <c r="K43" s="42" t="str">
        <f t="shared" si="3"/>
        <v/>
      </c>
      <c r="L43" s="28" t="str">
        <f t="shared" si="4"/>
        <v/>
      </c>
      <c r="M43" s="4" t="str">
        <f>_xlfn.IFNA(VLOOKUP(A43,[1]ANHPI!$A$8:$I$145,5,FALSE),"")</f>
        <v/>
      </c>
      <c r="N43" s="5" t="str">
        <f>_xlfn.IFNA(VLOOKUP(A43,[1]ANHPI!$A$8:$I$145,9,FALSE),"")</f>
        <v/>
      </c>
      <c r="O43" s="42" t="str">
        <f t="shared" si="5"/>
        <v/>
      </c>
      <c r="P43" s="28">
        <f t="shared" si="6"/>
        <v>3.6923985821189445E-4</v>
      </c>
      <c r="Q43" s="4">
        <f>_xlfn.IFNA(VLOOKUP(A43,[1]Black!$A$8:$I$211,5,FALSE),"")</f>
        <v>75</v>
      </c>
      <c r="R43" s="5">
        <f>_xlfn.IFNA(VLOOKUP(A43,[1]Black!$A$8:$I$211,9,FALSE),"")</f>
        <v>66244.973333332993</v>
      </c>
      <c r="S43" s="42">
        <f t="shared" si="7"/>
        <v>0.9678447122699122</v>
      </c>
      <c r="T43" s="28" t="str">
        <f t="shared" si="8"/>
        <v/>
      </c>
      <c r="U43" s="4" t="str">
        <f>_xlfn.IFNA(VLOOKUP(A43,'[1]H-L'!$A$8:$I$163,5,FALSE),"")</f>
        <v/>
      </c>
      <c r="V43" s="5" t="str">
        <f>_xlfn.IFNA(VLOOKUP(A43,'[1]H-L'!$A$8:$I$163,9,FALSE),"")</f>
        <v/>
      </c>
      <c r="W43" s="42" t="str">
        <f t="shared" si="9"/>
        <v/>
      </c>
      <c r="X43" s="28" t="str">
        <f t="shared" si="10"/>
        <v/>
      </c>
      <c r="Y43" s="4" t="str">
        <f>_xlfn.IFNA(VLOOKUP(A43,[1]Other!$A$8:$I$86,5,FALSE),"")</f>
        <v/>
      </c>
      <c r="Z43" s="5" t="str">
        <f>_xlfn.IFNA(VLOOKUP(A43,[1]Other!$A$8:$I$86,9,FALSE),"")</f>
        <v/>
      </c>
      <c r="AA43" s="29" t="str">
        <f t="shared" si="11"/>
        <v/>
      </c>
      <c r="AC43" s="7">
        <f t="shared" si="12"/>
        <v>2.8830000000000001E-4</v>
      </c>
      <c r="AD43" s="7" t="str">
        <f t="shared" si="13"/>
        <v/>
      </c>
      <c r="AE43" s="7" t="str">
        <f t="shared" si="14"/>
        <v/>
      </c>
      <c r="AF43" s="7">
        <f t="shared" si="15"/>
        <v>3.5740000000000001E-4</v>
      </c>
      <c r="AG43" s="7" t="str">
        <f t="shared" si="16"/>
        <v/>
      </c>
      <c r="AH43" s="7" t="str">
        <f t="shared" si="17"/>
        <v/>
      </c>
    </row>
    <row r="44" spans="1:34" ht="27" x14ac:dyDescent="0.3">
      <c r="A44" s="52" t="s">
        <v>49</v>
      </c>
      <c r="B44" s="36">
        <f>[1]White!D42</f>
        <v>141</v>
      </c>
      <c r="C44" s="22">
        <f>[1]White!H42</f>
        <v>44441.333333333001</v>
      </c>
      <c r="D44" s="28">
        <f t="shared" si="0"/>
        <v>2.2528541674489078E-4</v>
      </c>
      <c r="E44" s="4">
        <f>[1]White!E42</f>
        <v>102</v>
      </c>
      <c r="F44" s="5">
        <f>[1]White!I42</f>
        <v>43505.960784313997</v>
      </c>
      <c r="G44" s="42">
        <f t="shared" si="1"/>
        <v>0.97895264433217555</v>
      </c>
      <c r="H44" s="28" t="str">
        <f t="shared" si="2"/>
        <v/>
      </c>
      <c r="I44" s="4" t="str">
        <f>_xlfn.IFNA(VLOOKUP(A44,[1]AIAN!$A$8:$I$67,5,FALSE),"")</f>
        <v/>
      </c>
      <c r="J44" s="5" t="str">
        <f>_xlfn.IFNA(VLOOKUP(A44,[1]AIAN!$A$8:$I$67,9,FALSE),"")</f>
        <v/>
      </c>
      <c r="K44" s="42" t="str">
        <f t="shared" si="3"/>
        <v/>
      </c>
      <c r="L44" s="28" t="str">
        <f t="shared" si="4"/>
        <v/>
      </c>
      <c r="M44" s="4" t="str">
        <f>_xlfn.IFNA(VLOOKUP(A44,[1]ANHPI!$A$8:$I$145,5,FALSE),"")</f>
        <v/>
      </c>
      <c r="N44" s="5" t="str">
        <f>_xlfn.IFNA(VLOOKUP(A44,[1]ANHPI!$A$8:$I$145,9,FALSE),"")</f>
        <v/>
      </c>
      <c r="O44" s="42" t="str">
        <f t="shared" si="5"/>
        <v/>
      </c>
      <c r="P44" s="28">
        <f t="shared" si="6"/>
        <v>1.9200472627018512E-4</v>
      </c>
      <c r="Q44" s="4">
        <f>_xlfn.IFNA(VLOOKUP(A44,[1]Black!$A$8:$I$211,5,FALSE),"")</f>
        <v>39</v>
      </c>
      <c r="R44" s="5">
        <f>_xlfn.IFNA(VLOOKUP(A44,[1]Black!$A$8:$I$211,9,FALSE),"")</f>
        <v>44079.230769230999</v>
      </c>
      <c r="S44" s="42">
        <f t="shared" si="7"/>
        <v>0.99185212195624184</v>
      </c>
      <c r="T44" s="28" t="str">
        <f t="shared" si="8"/>
        <v/>
      </c>
      <c r="U44" s="4" t="str">
        <f>_xlfn.IFNA(VLOOKUP(A44,'[1]H-L'!$A$8:$I$163,5,FALSE),"")</f>
        <v/>
      </c>
      <c r="V44" s="5" t="str">
        <f>_xlfn.IFNA(VLOOKUP(A44,'[1]H-L'!$A$8:$I$163,9,FALSE),"")</f>
        <v/>
      </c>
      <c r="W44" s="42" t="str">
        <f t="shared" si="9"/>
        <v/>
      </c>
      <c r="X44" s="28" t="str">
        <f t="shared" si="10"/>
        <v/>
      </c>
      <c r="Y44" s="4" t="str">
        <f>_xlfn.IFNA(VLOOKUP(A44,[1]Other!$A$8:$I$86,5,FALSE),"")</f>
        <v/>
      </c>
      <c r="Z44" s="5" t="str">
        <f>_xlfn.IFNA(VLOOKUP(A44,[1]Other!$A$8:$I$86,9,FALSE),"")</f>
        <v/>
      </c>
      <c r="AA44" s="29" t="str">
        <f t="shared" si="11"/>
        <v/>
      </c>
      <c r="AC44" s="7">
        <f t="shared" si="12"/>
        <v>2.2049999999999999E-4</v>
      </c>
      <c r="AD44" s="7" t="str">
        <f t="shared" si="13"/>
        <v/>
      </c>
      <c r="AE44" s="7" t="str">
        <f t="shared" si="14"/>
        <v/>
      </c>
      <c r="AF44" s="7">
        <f t="shared" si="15"/>
        <v>1.9039999999999999E-4</v>
      </c>
      <c r="AG44" s="7" t="str">
        <f t="shared" si="16"/>
        <v/>
      </c>
      <c r="AH44" s="7" t="str">
        <f t="shared" si="17"/>
        <v/>
      </c>
    </row>
    <row r="45" spans="1:34" x14ac:dyDescent="0.3">
      <c r="A45" s="52" t="s">
        <v>50</v>
      </c>
      <c r="B45" s="36">
        <f>[1]White!D43</f>
        <v>566</v>
      </c>
      <c r="C45" s="22">
        <f>[1]White!H43</f>
        <v>86238.459363957998</v>
      </c>
      <c r="D45" s="28">
        <f t="shared" si="0"/>
        <v>1.1838527781888378E-3</v>
      </c>
      <c r="E45" s="4">
        <f>[1]White!E43</f>
        <v>536</v>
      </c>
      <c r="F45" s="5">
        <f>[1]White!I43</f>
        <v>82550.108208955004</v>
      </c>
      <c r="G45" s="42">
        <f t="shared" si="1"/>
        <v>0.95723078563548081</v>
      </c>
      <c r="H45" s="28" t="str">
        <f t="shared" si="2"/>
        <v/>
      </c>
      <c r="I45" s="4" t="str">
        <f>_xlfn.IFNA(VLOOKUP(A45,[1]AIAN!$A$8:$I$67,5,FALSE),"")</f>
        <v/>
      </c>
      <c r="J45" s="5" t="str">
        <f>_xlfn.IFNA(VLOOKUP(A45,[1]AIAN!$A$8:$I$67,9,FALSE),"")</f>
        <v/>
      </c>
      <c r="K45" s="42" t="str">
        <f t="shared" si="3"/>
        <v/>
      </c>
      <c r="L45" s="28" t="str">
        <f t="shared" si="4"/>
        <v/>
      </c>
      <c r="M45" s="4" t="str">
        <f>_xlfn.IFNA(VLOOKUP(A45,[1]ANHPI!$A$8:$I$145,5,FALSE),"")</f>
        <v/>
      </c>
      <c r="N45" s="5" t="str">
        <f>_xlfn.IFNA(VLOOKUP(A45,[1]ANHPI!$A$8:$I$145,9,FALSE),"")</f>
        <v/>
      </c>
      <c r="O45" s="42" t="str">
        <f t="shared" si="5"/>
        <v/>
      </c>
      <c r="P45" s="28" t="str">
        <f t="shared" si="6"/>
        <v/>
      </c>
      <c r="Q45" s="4" t="str">
        <f>_xlfn.IFNA(VLOOKUP(A45,[1]Black!$A$8:$I$211,5,FALSE),"")</f>
        <v/>
      </c>
      <c r="R45" s="5" t="str">
        <f>_xlfn.IFNA(VLOOKUP(A45,[1]Black!$A$8:$I$211,9,FALSE),"")</f>
        <v/>
      </c>
      <c r="S45" s="42" t="str">
        <f t="shared" si="7"/>
        <v/>
      </c>
      <c r="T45" s="28" t="str">
        <f t="shared" si="8"/>
        <v/>
      </c>
      <c r="U45" s="4" t="str">
        <f>_xlfn.IFNA(VLOOKUP(A45,'[1]H-L'!$A$8:$I$163,5,FALSE),"")</f>
        <v/>
      </c>
      <c r="V45" s="5" t="str">
        <f>_xlfn.IFNA(VLOOKUP(A45,'[1]H-L'!$A$8:$I$163,9,FALSE),"")</f>
        <v/>
      </c>
      <c r="W45" s="42" t="str">
        <f t="shared" si="9"/>
        <v/>
      </c>
      <c r="X45" s="28" t="str">
        <f t="shared" si="10"/>
        <v/>
      </c>
      <c r="Y45" s="4" t="str">
        <f>_xlfn.IFNA(VLOOKUP(A45,[1]Other!$A$8:$I$86,5,FALSE),"")</f>
        <v/>
      </c>
      <c r="Z45" s="5" t="str">
        <f>_xlfn.IFNA(VLOOKUP(A45,[1]Other!$A$8:$I$86,9,FALSE),"")</f>
        <v/>
      </c>
      <c r="AA45" s="29" t="str">
        <f t="shared" si="11"/>
        <v/>
      </c>
      <c r="AC45" s="7">
        <f t="shared" si="12"/>
        <v>1.1332E-3</v>
      </c>
      <c r="AD45" s="7" t="str">
        <f t="shared" si="13"/>
        <v/>
      </c>
      <c r="AE45" s="7" t="str">
        <f t="shared" si="14"/>
        <v/>
      </c>
      <c r="AF45" s="7" t="str">
        <f t="shared" si="15"/>
        <v/>
      </c>
      <c r="AG45" s="7" t="str">
        <f t="shared" si="16"/>
        <v/>
      </c>
      <c r="AH45" s="7" t="str">
        <f t="shared" si="17"/>
        <v/>
      </c>
    </row>
    <row r="46" spans="1:34" ht="27" x14ac:dyDescent="0.3">
      <c r="A46" s="52" t="s">
        <v>51</v>
      </c>
      <c r="B46" s="36">
        <f>[1]White!D44</f>
        <v>5833</v>
      </c>
      <c r="C46" s="22">
        <f>[1]White!H44</f>
        <v>95377.658260422002</v>
      </c>
      <c r="D46" s="28">
        <f t="shared" si="0"/>
        <v>2.3460604869257155E-2</v>
      </c>
      <c r="E46" s="4">
        <f>[1]White!E44</f>
        <v>10622</v>
      </c>
      <c r="F46" s="5">
        <f>[1]White!I44</f>
        <v>94270.237875506005</v>
      </c>
      <c r="G46" s="42">
        <f t="shared" si="1"/>
        <v>0.98838910070645414</v>
      </c>
      <c r="H46" s="28">
        <f t="shared" si="2"/>
        <v>2.3314468503937008E-2</v>
      </c>
      <c r="I46" s="4">
        <f>_xlfn.IFNA(VLOOKUP(A46,[1]AIAN!$A$8:$I$67,5,FALSE),"")</f>
        <v>379</v>
      </c>
      <c r="J46" s="5">
        <f>_xlfn.IFNA(VLOOKUP(A46,[1]AIAN!$A$8:$I$67,9,FALSE),"")</f>
        <v>87909.889182058003</v>
      </c>
      <c r="K46" s="42">
        <f t="shared" si="3"/>
        <v>0.92170316178267053</v>
      </c>
      <c r="L46" s="28">
        <f t="shared" si="4"/>
        <v>1.523466433236819E-2</v>
      </c>
      <c r="M46" s="4">
        <f>_xlfn.IFNA(VLOOKUP(A46,[1]ANHPI!$A$8:$I$145,5,FALSE),"")</f>
        <v>905</v>
      </c>
      <c r="N46" s="5">
        <f>_xlfn.IFNA(VLOOKUP(A46,[1]ANHPI!$A$8:$I$145,9,FALSE),"")</f>
        <v>94746.466814158994</v>
      </c>
      <c r="O46" s="42">
        <f t="shared" si="5"/>
        <v>0.99338218763413566</v>
      </c>
      <c r="P46" s="28">
        <f t="shared" si="6"/>
        <v>3.855356439543127E-2</v>
      </c>
      <c r="Q46" s="4">
        <f>_xlfn.IFNA(VLOOKUP(A46,[1]Black!$A$8:$I$211,5,FALSE),"")</f>
        <v>7831</v>
      </c>
      <c r="R46" s="5">
        <f>_xlfn.IFNA(VLOOKUP(A46,[1]Black!$A$8:$I$211,9,FALSE),"")</f>
        <v>100983.139754727</v>
      </c>
      <c r="S46" s="42">
        <f t="shared" si="7"/>
        <v>1.0587714313450602</v>
      </c>
      <c r="T46" s="28">
        <f t="shared" si="8"/>
        <v>2.9978705933111579E-2</v>
      </c>
      <c r="U46" s="4">
        <f>_xlfn.IFNA(VLOOKUP(A46,'[1]H-L'!$A$8:$I$163,5,FALSE),"")</f>
        <v>2154</v>
      </c>
      <c r="V46" s="5">
        <f>_xlfn.IFNA(VLOOKUP(A46,'[1]H-L'!$A$8:$I$163,9,FALSE),"")</f>
        <v>91126.984658297995</v>
      </c>
      <c r="W46" s="42">
        <f t="shared" si="9"/>
        <v>0.95543323583686823</v>
      </c>
      <c r="X46" s="28">
        <f t="shared" si="10"/>
        <v>3.9788282533308995E-2</v>
      </c>
      <c r="Y46" s="4">
        <f>_xlfn.IFNA(VLOOKUP(A46,[1]Other!$A$8:$I$86,5,FALSE),"")</f>
        <v>654</v>
      </c>
      <c r="Z46" s="5">
        <f>_xlfn.IFNA(VLOOKUP(A46,[1]Other!$A$8:$I$86,9,FALSE),"")</f>
        <v>91648.155963302997</v>
      </c>
      <c r="AA46" s="29">
        <f t="shared" si="11"/>
        <v>0.96089752710287912</v>
      </c>
      <c r="AC46" s="7">
        <f t="shared" si="12"/>
        <v>2.3188199999999999E-2</v>
      </c>
      <c r="AD46" s="7">
        <f t="shared" si="13"/>
        <v>2.1489000000000001E-2</v>
      </c>
      <c r="AE46" s="7">
        <f t="shared" si="14"/>
        <v>1.5133799999999999E-2</v>
      </c>
      <c r="AF46" s="7">
        <f t="shared" si="15"/>
        <v>4.0819399999999999E-2</v>
      </c>
      <c r="AG46" s="7">
        <f t="shared" si="16"/>
        <v>2.86427E-2</v>
      </c>
      <c r="AH46" s="7">
        <f t="shared" si="17"/>
        <v>3.8232500000000003E-2</v>
      </c>
    </row>
    <row r="47" spans="1:34" ht="27" x14ac:dyDescent="0.3">
      <c r="A47" s="52" t="s">
        <v>52</v>
      </c>
      <c r="B47" s="36">
        <f>[1]White!D45</f>
        <v>1606</v>
      </c>
      <c r="C47" s="22">
        <f>[1]White!H45</f>
        <v>48914.885215221002</v>
      </c>
      <c r="D47" s="28">
        <f t="shared" si="0"/>
        <v>5.1042607656612013E-3</v>
      </c>
      <c r="E47" s="4">
        <f>[1]White!E45</f>
        <v>2311</v>
      </c>
      <c r="F47" s="5">
        <f>[1]White!I45</f>
        <v>48352.470103986001</v>
      </c>
      <c r="G47" s="42">
        <f t="shared" si="1"/>
        <v>0.98850216843481431</v>
      </c>
      <c r="H47" s="28">
        <f t="shared" si="2"/>
        <v>6.3976377952755905E-3</v>
      </c>
      <c r="I47" s="4">
        <f>_xlfn.IFNA(VLOOKUP(A47,[1]AIAN!$A$8:$I$67,5,FALSE),"")</f>
        <v>104</v>
      </c>
      <c r="J47" s="5">
        <f>_xlfn.IFNA(VLOOKUP(A47,[1]AIAN!$A$8:$I$67,9,FALSE),"")</f>
        <v>48643.951923077002</v>
      </c>
      <c r="K47" s="42">
        <f t="shared" si="3"/>
        <v>0.99446112791736263</v>
      </c>
      <c r="L47" s="28">
        <f t="shared" si="4"/>
        <v>4.4778129418894348E-3</v>
      </c>
      <c r="M47" s="4">
        <f>_xlfn.IFNA(VLOOKUP(A47,[1]ANHPI!$A$8:$I$145,5,FALSE),"")</f>
        <v>266</v>
      </c>
      <c r="N47" s="5">
        <f>_xlfn.IFNA(VLOOKUP(A47,[1]ANHPI!$A$8:$I$145,9,FALSE),"")</f>
        <v>49850.774436090003</v>
      </c>
      <c r="O47" s="42">
        <f t="shared" si="5"/>
        <v>1.0191330147612772</v>
      </c>
      <c r="P47" s="28">
        <f t="shared" si="6"/>
        <v>8.4629775502166205E-3</v>
      </c>
      <c r="Q47" s="4">
        <f>_xlfn.IFNA(VLOOKUP(A47,[1]Black!$A$8:$I$211,5,FALSE),"")</f>
        <v>1719</v>
      </c>
      <c r="R47" s="5">
        <f>_xlfn.IFNA(VLOOKUP(A47,[1]Black!$A$8:$I$211,9,FALSE),"")</f>
        <v>50057.36088475</v>
      </c>
      <c r="S47" s="42">
        <f t="shared" si="7"/>
        <v>1.0233564009095024</v>
      </c>
      <c r="T47" s="28">
        <f t="shared" si="8"/>
        <v>7.3207053485685658E-3</v>
      </c>
      <c r="U47" s="4">
        <f>_xlfn.IFNA(VLOOKUP(A47,'[1]H-L'!$A$8:$I$163,5,FALSE),"")</f>
        <v>526</v>
      </c>
      <c r="V47" s="5">
        <f>_xlfn.IFNA(VLOOKUP(A47,'[1]H-L'!$A$8:$I$163,9,FALSE),"")</f>
        <v>48769.788973383998</v>
      </c>
      <c r="W47" s="42">
        <f t="shared" si="9"/>
        <v>0.99703369963563049</v>
      </c>
      <c r="X47" s="28">
        <f t="shared" si="10"/>
        <v>9.9774898095759575E-3</v>
      </c>
      <c r="Y47" s="4">
        <f>_xlfn.IFNA(VLOOKUP(A47,[1]Other!$A$8:$I$86,5,FALSE),"")</f>
        <v>164</v>
      </c>
      <c r="Z47" s="5">
        <f>_xlfn.IFNA(VLOOKUP(A47,[1]Other!$A$8:$I$86,9,FALSE),"")</f>
        <v>47203.286585365997</v>
      </c>
      <c r="AA47" s="29">
        <f t="shared" si="11"/>
        <v>0.9650086344407407</v>
      </c>
      <c r="AC47" s="7">
        <f t="shared" si="12"/>
        <v>5.0455999999999999E-3</v>
      </c>
      <c r="AD47" s="7">
        <f t="shared" si="13"/>
        <v>6.3622000000000001E-3</v>
      </c>
      <c r="AE47" s="7">
        <f t="shared" si="14"/>
        <v>4.5634999999999998E-3</v>
      </c>
      <c r="AF47" s="7">
        <f t="shared" si="15"/>
        <v>8.6605999999999992E-3</v>
      </c>
      <c r="AG47" s="7">
        <f t="shared" si="16"/>
        <v>7.2989999999999999E-3</v>
      </c>
      <c r="AH47" s="7">
        <f t="shared" si="17"/>
        <v>9.6284000000000005E-3</v>
      </c>
    </row>
    <row r="48" spans="1:34" x14ac:dyDescent="0.3">
      <c r="A48" s="52" t="s">
        <v>53</v>
      </c>
      <c r="B48" s="36">
        <f>[1]White!D46</f>
        <v>86</v>
      </c>
      <c r="C48" s="22">
        <f>[1]White!H46</f>
        <v>138491.68604651201</v>
      </c>
      <c r="D48" s="28">
        <f t="shared" si="0"/>
        <v>7.9512500027608505E-5</v>
      </c>
      <c r="E48" s="4">
        <f>[1]White!E46</f>
        <v>36</v>
      </c>
      <c r="F48" s="5">
        <f>[1]White!I46</f>
        <v>136308.305555556</v>
      </c>
      <c r="G48" s="42">
        <f t="shared" si="1"/>
        <v>0.98423457354528321</v>
      </c>
      <c r="H48" s="28" t="str">
        <f t="shared" si="2"/>
        <v/>
      </c>
      <c r="I48" s="4" t="str">
        <f>_xlfn.IFNA(VLOOKUP(A48,[1]AIAN!$A$8:$I$67,5,FALSE),"")</f>
        <v/>
      </c>
      <c r="J48" s="5" t="str">
        <f>_xlfn.IFNA(VLOOKUP(A48,[1]AIAN!$A$8:$I$67,9,FALSE),"")</f>
        <v/>
      </c>
      <c r="K48" s="42" t="str">
        <f t="shared" si="3"/>
        <v/>
      </c>
      <c r="L48" s="28" t="str">
        <f t="shared" si="4"/>
        <v/>
      </c>
      <c r="M48" s="4" t="str">
        <f>_xlfn.IFNA(VLOOKUP(A48,[1]ANHPI!$A$8:$I$145,5,FALSE),"")</f>
        <v/>
      </c>
      <c r="N48" s="5" t="str">
        <f>_xlfn.IFNA(VLOOKUP(A48,[1]ANHPI!$A$8:$I$145,9,FALSE),"")</f>
        <v/>
      </c>
      <c r="O48" s="42" t="str">
        <f t="shared" si="5"/>
        <v/>
      </c>
      <c r="P48" s="28" t="str">
        <f t="shared" si="6"/>
        <v/>
      </c>
      <c r="Q48" s="4" t="str">
        <f>_xlfn.IFNA(VLOOKUP(A48,[1]Black!$A$8:$I$211,5,FALSE),"")</f>
        <v/>
      </c>
      <c r="R48" s="5" t="str">
        <f>_xlfn.IFNA(VLOOKUP(A48,[1]Black!$A$8:$I$211,9,FALSE),"")</f>
        <v/>
      </c>
      <c r="S48" s="42" t="str">
        <f t="shared" si="7"/>
        <v/>
      </c>
      <c r="T48" s="28" t="str">
        <f t="shared" si="8"/>
        <v/>
      </c>
      <c r="U48" s="4" t="str">
        <f>_xlfn.IFNA(VLOOKUP(A48,'[1]H-L'!$A$8:$I$163,5,FALSE),"")</f>
        <v/>
      </c>
      <c r="V48" s="5" t="str">
        <f>_xlfn.IFNA(VLOOKUP(A48,'[1]H-L'!$A$8:$I$163,9,FALSE),"")</f>
        <v/>
      </c>
      <c r="W48" s="42" t="str">
        <f t="shared" si="9"/>
        <v/>
      </c>
      <c r="X48" s="28" t="str">
        <f t="shared" si="10"/>
        <v/>
      </c>
      <c r="Y48" s="4" t="str">
        <f>_xlfn.IFNA(VLOOKUP(A48,[1]Other!$A$8:$I$86,5,FALSE),"")</f>
        <v/>
      </c>
      <c r="Z48" s="5" t="str">
        <f>_xlfn.IFNA(VLOOKUP(A48,[1]Other!$A$8:$I$86,9,FALSE),"")</f>
        <v/>
      </c>
      <c r="AA48" s="29" t="str">
        <f t="shared" si="11"/>
        <v/>
      </c>
      <c r="AC48" s="7">
        <f t="shared" si="12"/>
        <v>7.8300000000000006E-5</v>
      </c>
      <c r="AD48" s="7" t="str">
        <f t="shared" si="13"/>
        <v/>
      </c>
      <c r="AE48" s="7" t="str">
        <f t="shared" si="14"/>
        <v/>
      </c>
      <c r="AF48" s="7" t="str">
        <f t="shared" si="15"/>
        <v/>
      </c>
      <c r="AG48" s="7" t="str">
        <f t="shared" si="16"/>
        <v/>
      </c>
      <c r="AH48" s="7" t="str">
        <f t="shared" si="17"/>
        <v/>
      </c>
    </row>
    <row r="49" spans="1:34" ht="27" x14ac:dyDescent="0.3">
      <c r="A49" s="52" t="s">
        <v>54</v>
      </c>
      <c r="B49" s="36">
        <f>[1]White!D47</f>
        <v>57</v>
      </c>
      <c r="C49" s="22">
        <f>[1]White!H47</f>
        <v>127429.01754386</v>
      </c>
      <c r="D49" s="28">
        <f t="shared" si="0"/>
        <v>1.8111180561844161E-4</v>
      </c>
      <c r="E49" s="4">
        <f>[1]White!E47</f>
        <v>82</v>
      </c>
      <c r="F49" s="5">
        <f>[1]White!I47</f>
        <v>133814.02439024401</v>
      </c>
      <c r="G49" s="42">
        <f t="shared" si="1"/>
        <v>1.0501063805517166</v>
      </c>
      <c r="H49" s="28" t="str">
        <f t="shared" si="2"/>
        <v/>
      </c>
      <c r="I49" s="4" t="str">
        <f>_xlfn.IFNA(VLOOKUP(A49,[1]AIAN!$A$8:$I$67,5,FALSE),"")</f>
        <v/>
      </c>
      <c r="J49" s="5" t="str">
        <f>_xlfn.IFNA(VLOOKUP(A49,[1]AIAN!$A$8:$I$67,9,FALSE),"")</f>
        <v/>
      </c>
      <c r="K49" s="42" t="str">
        <f t="shared" si="3"/>
        <v/>
      </c>
      <c r="L49" s="28" t="str">
        <f t="shared" si="4"/>
        <v/>
      </c>
      <c r="M49" s="4" t="str">
        <f>_xlfn.IFNA(VLOOKUP(A49,[1]ANHPI!$A$8:$I$145,5,FALSE),"")</f>
        <v/>
      </c>
      <c r="N49" s="5" t="str">
        <f>_xlfn.IFNA(VLOOKUP(A49,[1]ANHPI!$A$8:$I$145,9,FALSE),"")</f>
        <v/>
      </c>
      <c r="O49" s="42" t="str">
        <f t="shared" si="5"/>
        <v/>
      </c>
      <c r="P49" s="28" t="str">
        <f t="shared" si="6"/>
        <v/>
      </c>
      <c r="Q49" s="4" t="str">
        <f>_xlfn.IFNA(VLOOKUP(A49,[1]Black!$A$8:$I$211,5,FALSE),"")</f>
        <v/>
      </c>
      <c r="R49" s="5" t="str">
        <f>_xlfn.IFNA(VLOOKUP(A49,[1]Black!$A$8:$I$211,9,FALSE),"")</f>
        <v/>
      </c>
      <c r="S49" s="42" t="str">
        <f t="shared" si="7"/>
        <v/>
      </c>
      <c r="T49" s="28" t="str">
        <f t="shared" si="8"/>
        <v/>
      </c>
      <c r="U49" s="4" t="str">
        <f>_xlfn.IFNA(VLOOKUP(A49,'[1]H-L'!$A$8:$I$163,5,FALSE),"")</f>
        <v/>
      </c>
      <c r="V49" s="5" t="str">
        <f>_xlfn.IFNA(VLOOKUP(A49,'[1]H-L'!$A$8:$I$163,9,FALSE),"")</f>
        <v/>
      </c>
      <c r="W49" s="42" t="str">
        <f t="shared" si="9"/>
        <v/>
      </c>
      <c r="X49" s="28" t="str">
        <f t="shared" si="10"/>
        <v/>
      </c>
      <c r="Y49" s="4" t="str">
        <f>_xlfn.IFNA(VLOOKUP(A49,[1]Other!$A$8:$I$86,5,FALSE),"")</f>
        <v/>
      </c>
      <c r="Z49" s="5" t="str">
        <f>_xlfn.IFNA(VLOOKUP(A49,[1]Other!$A$8:$I$86,9,FALSE),"")</f>
        <v/>
      </c>
      <c r="AA49" s="29" t="str">
        <f t="shared" si="11"/>
        <v/>
      </c>
      <c r="AC49" s="7">
        <f t="shared" si="12"/>
        <v>1.9019999999999999E-4</v>
      </c>
      <c r="AD49" s="7" t="str">
        <f t="shared" si="13"/>
        <v/>
      </c>
      <c r="AE49" s="7" t="str">
        <f t="shared" si="14"/>
        <v/>
      </c>
      <c r="AF49" s="7" t="str">
        <f t="shared" si="15"/>
        <v/>
      </c>
      <c r="AG49" s="7" t="str">
        <f t="shared" si="16"/>
        <v/>
      </c>
      <c r="AH49" s="7" t="str">
        <f t="shared" si="17"/>
        <v/>
      </c>
    </row>
    <row r="50" spans="1:34" ht="27" x14ac:dyDescent="0.3">
      <c r="A50" s="52" t="s">
        <v>55</v>
      </c>
      <c r="B50" s="36">
        <f>[1]White!D48</f>
        <v>308</v>
      </c>
      <c r="C50" s="22">
        <f>[1]White!H48</f>
        <v>104149.327922078</v>
      </c>
      <c r="D50" s="28">
        <f t="shared" si="0"/>
        <v>1.0005322920140737E-3</v>
      </c>
      <c r="E50" s="4">
        <f>[1]White!E48</f>
        <v>453</v>
      </c>
      <c r="F50" s="5">
        <f>[1]White!I48</f>
        <v>104339.222958057</v>
      </c>
      <c r="G50" s="42">
        <f t="shared" si="1"/>
        <v>1.0018232958365423</v>
      </c>
      <c r="H50" s="28" t="str">
        <f t="shared" si="2"/>
        <v/>
      </c>
      <c r="I50" s="4" t="str">
        <f>_xlfn.IFNA(VLOOKUP(A50,[1]AIAN!$A$8:$I$67,5,FALSE),"")</f>
        <v/>
      </c>
      <c r="J50" s="5" t="str">
        <f>_xlfn.IFNA(VLOOKUP(A50,[1]AIAN!$A$8:$I$67,9,FALSE),"")</f>
        <v/>
      </c>
      <c r="K50" s="42" t="str">
        <f t="shared" si="3"/>
        <v/>
      </c>
      <c r="L50" s="28" t="str">
        <f t="shared" si="4"/>
        <v/>
      </c>
      <c r="M50" s="4" t="str">
        <f>_xlfn.IFNA(VLOOKUP(A50,[1]ANHPI!$A$8:$I$145,5,FALSE),"")</f>
        <v/>
      </c>
      <c r="N50" s="5" t="str">
        <f>_xlfn.IFNA(VLOOKUP(A50,[1]ANHPI!$A$8:$I$145,9,FALSE),"")</f>
        <v/>
      </c>
      <c r="O50" s="42" t="str">
        <f t="shared" si="5"/>
        <v/>
      </c>
      <c r="P50" s="28">
        <f t="shared" si="6"/>
        <v>4.9330445057109099E-3</v>
      </c>
      <c r="Q50" s="4">
        <f>_xlfn.IFNA(VLOOKUP(A50,[1]Black!$A$8:$I$211,5,FALSE),"")</f>
        <v>1002</v>
      </c>
      <c r="R50" s="5">
        <f>_xlfn.IFNA(VLOOKUP(A50,[1]Black!$A$8:$I$211,9,FALSE),"")</f>
        <v>113479.69161676599</v>
      </c>
      <c r="S50" s="42">
        <f t="shared" si="7"/>
        <v>1.0895864033003531</v>
      </c>
      <c r="T50" s="28">
        <f t="shared" si="8"/>
        <v>2.1154889980654411E-3</v>
      </c>
      <c r="U50" s="4">
        <f>_xlfn.IFNA(VLOOKUP(A50,'[1]H-L'!$A$8:$I$163,5,FALSE),"")</f>
        <v>152</v>
      </c>
      <c r="V50" s="5">
        <f>_xlfn.IFNA(VLOOKUP(A50,'[1]H-L'!$A$8:$I$163,9,FALSE),"")</f>
        <v>104434.059210526</v>
      </c>
      <c r="W50" s="42">
        <f t="shared" si="9"/>
        <v>1.0027338754279915</v>
      </c>
      <c r="X50" s="28">
        <f t="shared" si="10"/>
        <v>5.6579667822595362E-3</v>
      </c>
      <c r="Y50" s="4">
        <f>_xlfn.IFNA(VLOOKUP(A50,[1]Other!$A$8:$I$86,5,FALSE),"")</f>
        <v>93</v>
      </c>
      <c r="Z50" s="5">
        <f>_xlfn.IFNA(VLOOKUP(A50,[1]Other!$A$8:$I$86,9,FALSE),"")</f>
        <v>107164.35483871</v>
      </c>
      <c r="AA50" s="29">
        <f t="shared" si="11"/>
        <v>1.0289490770299332</v>
      </c>
      <c r="AC50" s="7">
        <f t="shared" si="12"/>
        <v>1.0024000000000001E-3</v>
      </c>
      <c r="AD50" s="7" t="str">
        <f t="shared" si="13"/>
        <v/>
      </c>
      <c r="AE50" s="7" t="str">
        <f t="shared" si="14"/>
        <v/>
      </c>
      <c r="AF50" s="7">
        <f t="shared" si="15"/>
        <v>5.3749999999999996E-3</v>
      </c>
      <c r="AG50" s="7">
        <f t="shared" si="16"/>
        <v>2.1213E-3</v>
      </c>
      <c r="AH50" s="7">
        <f t="shared" si="17"/>
        <v>5.8218000000000002E-3</v>
      </c>
    </row>
    <row r="51" spans="1:34" ht="27" x14ac:dyDescent="0.3">
      <c r="A51" s="52" t="s">
        <v>56</v>
      </c>
      <c r="B51" s="36">
        <f>[1]White!D49</f>
        <v>30279</v>
      </c>
      <c r="C51" s="22">
        <f>[1]White!H49</f>
        <v>108161.696780378</v>
      </c>
      <c r="D51" s="28">
        <f t="shared" si="0"/>
        <v>5.4353419810539379E-2</v>
      </c>
      <c r="E51" s="4">
        <f>[1]White!E49</f>
        <v>24609</v>
      </c>
      <c r="F51" s="5">
        <f>[1]White!I49</f>
        <v>101603.771057876</v>
      </c>
      <c r="G51" s="42">
        <f t="shared" si="1"/>
        <v>0.93936924144396661</v>
      </c>
      <c r="H51" s="28">
        <f t="shared" si="2"/>
        <v>3.9554625984251968E-2</v>
      </c>
      <c r="I51" s="4">
        <f>_xlfn.IFNA(VLOOKUP(A51,[1]AIAN!$A$8:$I$67,5,FALSE),"")</f>
        <v>643</v>
      </c>
      <c r="J51" s="5">
        <f>_xlfn.IFNA(VLOOKUP(A51,[1]AIAN!$A$8:$I$67,9,FALSE),"")</f>
        <v>90126.695178848997</v>
      </c>
      <c r="K51" s="42">
        <f t="shared" si="3"/>
        <v>0.83325888795782288</v>
      </c>
      <c r="L51" s="28">
        <f t="shared" si="4"/>
        <v>3.6798868763046257E-2</v>
      </c>
      <c r="M51" s="4">
        <f>_xlfn.IFNA(VLOOKUP(A51,[1]ANHPI!$A$8:$I$145,5,FALSE),"")</f>
        <v>2186</v>
      </c>
      <c r="N51" s="5">
        <f>_xlfn.IFNA(VLOOKUP(A51,[1]ANHPI!$A$8:$I$145,9,FALSE),"")</f>
        <v>106788.295194508</v>
      </c>
      <c r="O51" s="42">
        <f t="shared" si="5"/>
        <v>0.98730232950525276</v>
      </c>
      <c r="P51" s="28">
        <f t="shared" si="6"/>
        <v>6.6409019298936584E-2</v>
      </c>
      <c r="Q51" s="4">
        <f>_xlfn.IFNA(VLOOKUP(A51,[1]Black!$A$8:$I$211,5,FALSE),"")</f>
        <v>13489</v>
      </c>
      <c r="R51" s="5">
        <f>_xlfn.IFNA(VLOOKUP(A51,[1]Black!$A$8:$I$211,9,FALSE),"")</f>
        <v>99472.525233784007</v>
      </c>
      <c r="S51" s="42">
        <f t="shared" si="7"/>
        <v>0.91966498487687998</v>
      </c>
      <c r="T51" s="28">
        <f t="shared" si="8"/>
        <v>5.754965136184604E-2</v>
      </c>
      <c r="U51" s="4">
        <f>_xlfn.IFNA(VLOOKUP(A51,'[1]H-L'!$A$8:$I$163,5,FALSE),"")</f>
        <v>4135</v>
      </c>
      <c r="V51" s="5">
        <f>_xlfn.IFNA(VLOOKUP(A51,'[1]H-L'!$A$8:$I$163,9,FALSE),"")</f>
        <v>92937.077444337003</v>
      </c>
      <c r="W51" s="42">
        <f t="shared" si="9"/>
        <v>0.85924204418728245</v>
      </c>
      <c r="X51" s="28">
        <f t="shared" si="10"/>
        <v>6.6313804222181666E-2</v>
      </c>
      <c r="Y51" s="4">
        <f>_xlfn.IFNA(VLOOKUP(A51,[1]Other!$A$8:$I$86,5,FALSE),"")</f>
        <v>1090</v>
      </c>
      <c r="Z51" s="5">
        <f>_xlfn.IFNA(VLOOKUP(A51,[1]Other!$A$8:$I$86,9,FALSE),"")</f>
        <v>95289.5625</v>
      </c>
      <c r="AA51" s="29">
        <f t="shared" si="11"/>
        <v>0.88099174972712546</v>
      </c>
      <c r="AC51" s="7">
        <f t="shared" si="12"/>
        <v>5.1057900000000003E-2</v>
      </c>
      <c r="AD51" s="7">
        <f t="shared" si="13"/>
        <v>3.2959200000000001E-2</v>
      </c>
      <c r="AE51" s="7">
        <f t="shared" si="14"/>
        <v>3.6331599999999999E-2</v>
      </c>
      <c r="AF51" s="7">
        <f t="shared" si="15"/>
        <v>6.1074000000000003E-2</v>
      </c>
      <c r="AG51" s="7">
        <f t="shared" si="16"/>
        <v>4.9449100000000003E-2</v>
      </c>
      <c r="AH51" s="7">
        <f t="shared" si="17"/>
        <v>5.8421899999999999E-2</v>
      </c>
    </row>
    <row r="52" spans="1:34" ht="27" x14ac:dyDescent="0.3">
      <c r="A52" s="52" t="s">
        <v>57</v>
      </c>
      <c r="B52" s="36">
        <f>[1]White!D50</f>
        <v>5945</v>
      </c>
      <c r="C52" s="22">
        <f>[1]White!H50</f>
        <v>50648.437721219998</v>
      </c>
      <c r="D52" s="28">
        <f t="shared" si="0"/>
        <v>2.8542778829355131E-2</v>
      </c>
      <c r="E52" s="4">
        <f>[1]White!E50</f>
        <v>12923</v>
      </c>
      <c r="F52" s="5">
        <f>[1]White!I50</f>
        <v>50258.791931237</v>
      </c>
      <c r="G52" s="42">
        <f t="shared" si="1"/>
        <v>0.99230685471232705</v>
      </c>
      <c r="H52" s="28">
        <f t="shared" si="2"/>
        <v>4.5460137795275593E-2</v>
      </c>
      <c r="I52" s="4">
        <f>_xlfn.IFNA(VLOOKUP(A52,[1]AIAN!$A$8:$I$67,5,FALSE),"")</f>
        <v>739</v>
      </c>
      <c r="J52" s="5">
        <f>_xlfn.IFNA(VLOOKUP(A52,[1]AIAN!$A$8:$I$67,9,FALSE),"")</f>
        <v>50290.910690122</v>
      </c>
      <c r="K52" s="42">
        <f t="shared" si="3"/>
        <v>0.99294100574106736</v>
      </c>
      <c r="L52" s="28">
        <f t="shared" si="4"/>
        <v>1.9476802908895023E-2</v>
      </c>
      <c r="M52" s="4">
        <f>_xlfn.IFNA(VLOOKUP(A52,[1]ANHPI!$A$8:$I$145,5,FALSE),"")</f>
        <v>1157</v>
      </c>
      <c r="N52" s="5">
        <f>_xlfn.IFNA(VLOOKUP(A52,[1]ANHPI!$A$8:$I$145,9,FALSE),"")</f>
        <v>51976.585640138001</v>
      </c>
      <c r="O52" s="42">
        <f t="shared" si="5"/>
        <v>1.0262228802836608</v>
      </c>
      <c r="P52" s="28">
        <f t="shared" si="6"/>
        <v>3.4930090586845215E-2</v>
      </c>
      <c r="Q52" s="4">
        <f>_xlfn.IFNA(VLOOKUP(A52,[1]Black!$A$8:$I$211,5,FALSE),"")</f>
        <v>7095</v>
      </c>
      <c r="R52" s="5">
        <f>_xlfn.IFNA(VLOOKUP(A52,[1]Black!$A$8:$I$211,9,FALSE),"")</f>
        <v>52852.561467890002</v>
      </c>
      <c r="S52" s="42">
        <f t="shared" si="7"/>
        <v>1.0435180993894022</v>
      </c>
      <c r="T52" s="28">
        <f t="shared" si="8"/>
        <v>3.6046819111772974E-2</v>
      </c>
      <c r="U52" s="4">
        <f>_xlfn.IFNA(VLOOKUP(A52,'[1]H-L'!$A$8:$I$163,5,FALSE),"")</f>
        <v>2590</v>
      </c>
      <c r="V52" s="5">
        <f>_xlfn.IFNA(VLOOKUP(A52,'[1]H-L'!$A$8:$I$163,9,FALSE),"")</f>
        <v>50175.805877803999</v>
      </c>
      <c r="W52" s="42">
        <f t="shared" si="9"/>
        <v>0.99066838258630074</v>
      </c>
      <c r="X52" s="28">
        <f t="shared" si="10"/>
        <v>3.6989718318427935E-2</v>
      </c>
      <c r="Y52" s="4">
        <f>_xlfn.IFNA(VLOOKUP(A52,[1]Other!$A$8:$I$86,5,FALSE),"")</f>
        <v>608</v>
      </c>
      <c r="Z52" s="5">
        <f>_xlfn.IFNA(VLOOKUP(A52,[1]Other!$A$8:$I$86,9,FALSE),"")</f>
        <v>49750.707236841998</v>
      </c>
      <c r="AA52" s="29">
        <f t="shared" si="11"/>
        <v>0.98227525813689842</v>
      </c>
      <c r="AC52" s="7">
        <f t="shared" si="12"/>
        <v>2.83232E-2</v>
      </c>
      <c r="AD52" s="7">
        <f t="shared" si="13"/>
        <v>4.5139199999999997E-2</v>
      </c>
      <c r="AE52" s="7">
        <f t="shared" si="14"/>
        <v>1.9987499999999998E-2</v>
      </c>
      <c r="AF52" s="7">
        <f t="shared" si="15"/>
        <v>3.6450200000000002E-2</v>
      </c>
      <c r="AG52" s="7">
        <f t="shared" si="16"/>
        <v>3.5710400000000003E-2</v>
      </c>
      <c r="AH52" s="7">
        <f t="shared" si="17"/>
        <v>3.6334100000000001E-2</v>
      </c>
    </row>
    <row r="53" spans="1:34" x14ac:dyDescent="0.3">
      <c r="A53" s="52" t="s">
        <v>58</v>
      </c>
      <c r="B53" s="36">
        <f>[1]White!D51</f>
        <v>51</v>
      </c>
      <c r="C53" s="22">
        <f>[1]White!H51</f>
        <v>41704.274509804003</v>
      </c>
      <c r="D53" s="28">
        <f t="shared" si="0"/>
        <v>2.0540729173798865E-4</v>
      </c>
      <c r="E53" s="4">
        <f>[1]White!E51</f>
        <v>93</v>
      </c>
      <c r="F53" s="5">
        <f>[1]White!I51</f>
        <v>38673.516129032003</v>
      </c>
      <c r="G53" s="42">
        <f t="shared" si="1"/>
        <v>0.92732739230220829</v>
      </c>
      <c r="H53" s="28" t="str">
        <f t="shared" si="2"/>
        <v/>
      </c>
      <c r="I53" s="4" t="str">
        <f>_xlfn.IFNA(VLOOKUP(A53,[1]AIAN!$A$8:$I$67,5,FALSE),"")</f>
        <v/>
      </c>
      <c r="J53" s="5" t="str">
        <f>_xlfn.IFNA(VLOOKUP(A53,[1]AIAN!$A$8:$I$67,9,FALSE),"")</f>
        <v/>
      </c>
      <c r="K53" s="42" t="str">
        <f t="shared" si="3"/>
        <v/>
      </c>
      <c r="L53" s="28" t="str">
        <f t="shared" si="4"/>
        <v/>
      </c>
      <c r="M53" s="4" t="str">
        <f>_xlfn.IFNA(VLOOKUP(A53,[1]ANHPI!$A$8:$I$145,5,FALSE),"")</f>
        <v/>
      </c>
      <c r="N53" s="5" t="str">
        <f>_xlfn.IFNA(VLOOKUP(A53,[1]ANHPI!$A$8:$I$145,9,FALSE),"")</f>
        <v/>
      </c>
      <c r="O53" s="42" t="str">
        <f t="shared" si="5"/>
        <v/>
      </c>
      <c r="P53" s="28">
        <f t="shared" si="6"/>
        <v>3.7416305632138636E-4</v>
      </c>
      <c r="Q53" s="4">
        <f>_xlfn.IFNA(VLOOKUP(A53,[1]Black!$A$8:$I$211,5,FALSE),"")</f>
        <v>76</v>
      </c>
      <c r="R53" s="5">
        <f>_xlfn.IFNA(VLOOKUP(A53,[1]Black!$A$8:$I$211,9,FALSE),"")</f>
        <v>39610.328947367998</v>
      </c>
      <c r="S53" s="42">
        <f t="shared" si="7"/>
        <v>0.94979062489280919</v>
      </c>
      <c r="T53" s="28" t="str">
        <f t="shared" si="8"/>
        <v/>
      </c>
      <c r="U53" s="4" t="str">
        <f>_xlfn.IFNA(VLOOKUP(A53,'[1]H-L'!$A$8:$I$163,5,FALSE),"")</f>
        <v/>
      </c>
      <c r="V53" s="5" t="str">
        <f>_xlfn.IFNA(VLOOKUP(A53,'[1]H-L'!$A$8:$I$163,9,FALSE),"")</f>
        <v/>
      </c>
      <c r="W53" s="42" t="str">
        <f t="shared" si="9"/>
        <v/>
      </c>
      <c r="X53" s="28" t="str">
        <f t="shared" si="10"/>
        <v/>
      </c>
      <c r="Y53" s="4" t="str">
        <f>_xlfn.IFNA(VLOOKUP(A53,[1]Other!$A$8:$I$86,5,FALSE),"")</f>
        <v/>
      </c>
      <c r="Z53" s="5" t="str">
        <f>_xlfn.IFNA(VLOOKUP(A53,[1]Other!$A$8:$I$86,9,FALSE),"")</f>
        <v/>
      </c>
      <c r="AA53" s="29" t="str">
        <f t="shared" si="11"/>
        <v/>
      </c>
      <c r="AC53" s="7">
        <f t="shared" si="12"/>
        <v>1.905E-4</v>
      </c>
      <c r="AD53" s="7" t="str">
        <f t="shared" si="13"/>
        <v/>
      </c>
      <c r="AE53" s="7" t="str">
        <f t="shared" si="14"/>
        <v/>
      </c>
      <c r="AF53" s="7">
        <f t="shared" si="15"/>
        <v>3.5540000000000002E-4</v>
      </c>
      <c r="AG53" s="7" t="str">
        <f t="shared" si="16"/>
        <v/>
      </c>
      <c r="AH53" s="7" t="str">
        <f t="shared" si="17"/>
        <v/>
      </c>
    </row>
    <row r="54" spans="1:34" x14ac:dyDescent="0.3">
      <c r="A54" s="52" t="s">
        <v>59</v>
      </c>
      <c r="B54" s="36">
        <f>[1]White!D52</f>
        <v>619</v>
      </c>
      <c r="C54" s="22">
        <f>[1]White!H52</f>
        <v>42192.724919093998</v>
      </c>
      <c r="D54" s="28">
        <f t="shared" si="0"/>
        <v>1.4157642366026959E-3</v>
      </c>
      <c r="E54" s="4">
        <f>[1]White!E52</f>
        <v>641</v>
      </c>
      <c r="F54" s="5">
        <f>[1]White!I52</f>
        <v>41100.378125000003</v>
      </c>
      <c r="G54" s="42">
        <f t="shared" si="1"/>
        <v>0.97411054165881417</v>
      </c>
      <c r="H54" s="28" t="str">
        <f t="shared" si="2"/>
        <v/>
      </c>
      <c r="I54" s="4" t="str">
        <f>_xlfn.IFNA(VLOOKUP(A54,[1]AIAN!$A$8:$I$67,5,FALSE),"")</f>
        <v/>
      </c>
      <c r="J54" s="5" t="str">
        <f>_xlfn.IFNA(VLOOKUP(A54,[1]AIAN!$A$8:$I$67,9,FALSE),"")</f>
        <v/>
      </c>
      <c r="K54" s="42" t="str">
        <f t="shared" si="3"/>
        <v/>
      </c>
      <c r="L54" s="28">
        <f t="shared" si="4"/>
        <v>7.5752474580836307E-4</v>
      </c>
      <c r="M54" s="4">
        <f>_xlfn.IFNA(VLOOKUP(A54,[1]ANHPI!$A$8:$I$145,5,FALSE),"")</f>
        <v>45</v>
      </c>
      <c r="N54" s="5">
        <f>_xlfn.IFNA(VLOOKUP(A54,[1]ANHPI!$A$8:$I$145,9,FALSE),"")</f>
        <v>42945.577777778002</v>
      </c>
      <c r="O54" s="42">
        <f t="shared" si="5"/>
        <v>1.0178431912166759</v>
      </c>
      <c r="P54" s="28">
        <f t="shared" si="6"/>
        <v>2.6142181961402128E-3</v>
      </c>
      <c r="Q54" s="4">
        <f>_xlfn.IFNA(VLOOKUP(A54,[1]Black!$A$8:$I$211,5,FALSE),"")</f>
        <v>531</v>
      </c>
      <c r="R54" s="5">
        <f>_xlfn.IFNA(VLOOKUP(A54,[1]Black!$A$8:$I$211,9,FALSE),"")</f>
        <v>43035.36346516</v>
      </c>
      <c r="S54" s="42">
        <f t="shared" si="7"/>
        <v>1.0199711809958183</v>
      </c>
      <c r="T54" s="28">
        <f t="shared" si="8"/>
        <v>1.3639336961211396E-3</v>
      </c>
      <c r="U54" s="4">
        <f>_xlfn.IFNA(VLOOKUP(A54,'[1]H-L'!$A$8:$I$163,5,FALSE),"")</f>
        <v>98</v>
      </c>
      <c r="V54" s="5">
        <f>_xlfn.IFNA(VLOOKUP(A54,'[1]H-L'!$A$8:$I$163,9,FALSE),"")</f>
        <v>39737.030612244998</v>
      </c>
      <c r="W54" s="42">
        <f t="shared" si="9"/>
        <v>0.94179815805786715</v>
      </c>
      <c r="X54" s="28" t="str">
        <f t="shared" si="10"/>
        <v/>
      </c>
      <c r="Y54" s="4" t="str">
        <f>_xlfn.IFNA(VLOOKUP(A54,[1]Other!$A$8:$I$86,5,FALSE),"")</f>
        <v/>
      </c>
      <c r="Z54" s="5" t="str">
        <f>_xlfn.IFNA(VLOOKUP(A54,[1]Other!$A$8:$I$86,9,FALSE),"")</f>
        <v/>
      </c>
      <c r="AA54" s="29" t="str">
        <f t="shared" si="11"/>
        <v/>
      </c>
      <c r="AC54" s="7">
        <f t="shared" si="12"/>
        <v>1.3791000000000001E-3</v>
      </c>
      <c r="AD54" s="7" t="str">
        <f t="shared" si="13"/>
        <v/>
      </c>
      <c r="AE54" s="7">
        <f t="shared" si="14"/>
        <v>7.7099999999999998E-4</v>
      </c>
      <c r="AF54" s="7">
        <f t="shared" si="15"/>
        <v>2.6664000000000002E-3</v>
      </c>
      <c r="AG54" s="7">
        <f t="shared" si="16"/>
        <v>1.2846000000000001E-3</v>
      </c>
      <c r="AH54" s="7" t="str">
        <f t="shared" si="17"/>
        <v/>
      </c>
    </row>
    <row r="55" spans="1:34" x14ac:dyDescent="0.3">
      <c r="A55" s="52" t="s">
        <v>60</v>
      </c>
      <c r="B55" s="36">
        <f>[1]White!D53</f>
        <v>520</v>
      </c>
      <c r="C55" s="22">
        <f>[1]White!H53</f>
        <v>103142.219230769</v>
      </c>
      <c r="D55" s="28">
        <f t="shared" si="0"/>
        <v>1.8442482645292528E-3</v>
      </c>
      <c r="E55" s="4">
        <f>[1]White!E53</f>
        <v>835</v>
      </c>
      <c r="F55" s="5">
        <f>[1]White!I53</f>
        <v>97090.171257484995</v>
      </c>
      <c r="G55" s="42">
        <f t="shared" si="1"/>
        <v>0.94132327170755137</v>
      </c>
      <c r="H55" s="28" t="str">
        <f t="shared" si="2"/>
        <v/>
      </c>
      <c r="I55" s="4" t="str">
        <f>_xlfn.IFNA(VLOOKUP(A55,[1]AIAN!$A$8:$I$67,5,FALSE),"")</f>
        <v/>
      </c>
      <c r="J55" s="5" t="str">
        <f>_xlfn.IFNA(VLOOKUP(A55,[1]AIAN!$A$8:$I$67,9,FALSE),"")</f>
        <v/>
      </c>
      <c r="K55" s="42" t="str">
        <f t="shared" si="3"/>
        <v/>
      </c>
      <c r="L55" s="28" t="str">
        <f t="shared" si="4"/>
        <v/>
      </c>
      <c r="M55" s="4" t="str">
        <f>_xlfn.IFNA(VLOOKUP(A55,[1]ANHPI!$A$8:$I$145,5,FALSE),"")</f>
        <v/>
      </c>
      <c r="N55" s="5" t="str">
        <f>_xlfn.IFNA(VLOOKUP(A55,[1]ANHPI!$A$8:$I$145,9,FALSE),"")</f>
        <v/>
      </c>
      <c r="O55" s="42" t="str">
        <f t="shared" si="5"/>
        <v/>
      </c>
      <c r="P55" s="28" t="str">
        <f t="shared" si="6"/>
        <v/>
      </c>
      <c r="Q55" s="4" t="str">
        <f>_xlfn.IFNA(VLOOKUP(A55,[1]Black!$A$8:$I$211,5,FALSE),"")</f>
        <v/>
      </c>
      <c r="R55" s="5" t="str">
        <f>_xlfn.IFNA(VLOOKUP(A55,[1]Black!$A$8:$I$211,9,FALSE),"")</f>
        <v/>
      </c>
      <c r="S55" s="42" t="str">
        <f t="shared" si="7"/>
        <v/>
      </c>
      <c r="T55" s="28" t="str">
        <f t="shared" si="8"/>
        <v/>
      </c>
      <c r="U55" s="4" t="str">
        <f>_xlfn.IFNA(VLOOKUP(A55,'[1]H-L'!$A$8:$I$163,5,FALSE),"")</f>
        <v/>
      </c>
      <c r="V55" s="5" t="str">
        <f>_xlfn.IFNA(VLOOKUP(A55,'[1]H-L'!$A$8:$I$163,9,FALSE),"")</f>
        <v/>
      </c>
      <c r="W55" s="42" t="str">
        <f t="shared" si="9"/>
        <v/>
      </c>
      <c r="X55" s="28" t="str">
        <f t="shared" si="10"/>
        <v/>
      </c>
      <c r="Y55" s="4" t="str">
        <f>_xlfn.IFNA(VLOOKUP(A55,[1]Other!$A$8:$I$86,5,FALSE),"")</f>
        <v/>
      </c>
      <c r="Z55" s="5" t="str">
        <f>_xlfn.IFNA(VLOOKUP(A55,[1]Other!$A$8:$I$86,9,FALSE),"")</f>
        <v/>
      </c>
      <c r="AA55" s="29" t="str">
        <f t="shared" si="11"/>
        <v/>
      </c>
      <c r="AC55" s="7">
        <f t="shared" si="12"/>
        <v>1.7359999999999999E-3</v>
      </c>
      <c r="AD55" s="7" t="str">
        <f t="shared" si="13"/>
        <v/>
      </c>
      <c r="AE55" s="7" t="str">
        <f t="shared" si="14"/>
        <v/>
      </c>
      <c r="AF55" s="7" t="str">
        <f t="shared" si="15"/>
        <v/>
      </c>
      <c r="AG55" s="7" t="str">
        <f t="shared" si="16"/>
        <v/>
      </c>
      <c r="AH55" s="7" t="str">
        <f t="shared" si="17"/>
        <v/>
      </c>
    </row>
    <row r="56" spans="1:34" ht="27" x14ac:dyDescent="0.3">
      <c r="A56" s="53" t="s">
        <v>61</v>
      </c>
      <c r="B56" s="36">
        <f>[1]White!D54</f>
        <v>220</v>
      </c>
      <c r="C56" s="22">
        <f>[1]White!H54</f>
        <v>96449.672727273006</v>
      </c>
      <c r="D56" s="28">
        <f t="shared" si="0"/>
        <v>6.5156076411512526E-4</v>
      </c>
      <c r="E56" s="4">
        <f>[1]White!E54</f>
        <v>295</v>
      </c>
      <c r="F56" s="5">
        <f>[1]White!I54</f>
        <v>91306.061016948996</v>
      </c>
      <c r="G56" s="42">
        <f t="shared" si="1"/>
        <v>0.94667051152295356</v>
      </c>
      <c r="H56" s="28" t="str">
        <f t="shared" si="2"/>
        <v/>
      </c>
      <c r="I56" s="4" t="str">
        <f>_xlfn.IFNA(VLOOKUP(A56,[1]AIAN!$A$8:$I$67,5,FALSE),"")</f>
        <v/>
      </c>
      <c r="J56" s="5" t="str">
        <f>_xlfn.IFNA(VLOOKUP(A56,[1]AIAN!$A$8:$I$67,9,FALSE),"")</f>
        <v/>
      </c>
      <c r="K56" s="42" t="str">
        <f t="shared" si="3"/>
        <v/>
      </c>
      <c r="L56" s="28" t="str">
        <f t="shared" si="4"/>
        <v/>
      </c>
      <c r="M56" s="4" t="str">
        <f>_xlfn.IFNA(VLOOKUP(A56,[1]ANHPI!$A$8:$I$145,5,FALSE),"")</f>
        <v/>
      </c>
      <c r="N56" s="5" t="str">
        <f>_xlfn.IFNA(VLOOKUP(A56,[1]ANHPI!$A$8:$I$145,9,FALSE),"")</f>
        <v/>
      </c>
      <c r="O56" s="42" t="str">
        <f t="shared" si="5"/>
        <v/>
      </c>
      <c r="P56" s="28">
        <f t="shared" si="6"/>
        <v>1.3194170933438362E-3</v>
      </c>
      <c r="Q56" s="4">
        <f>_xlfn.IFNA(VLOOKUP(A56,[1]Black!$A$8:$I$211,5,FALSE),"")</f>
        <v>268</v>
      </c>
      <c r="R56" s="5">
        <f>_xlfn.IFNA(VLOOKUP(A56,[1]Black!$A$8:$I$211,9,FALSE),"")</f>
        <v>99854.955056179999</v>
      </c>
      <c r="S56" s="42">
        <f t="shared" si="7"/>
        <v>1.0353063129466076</v>
      </c>
      <c r="T56" s="28" t="str">
        <f t="shared" si="8"/>
        <v/>
      </c>
      <c r="U56" s="4" t="str">
        <f>_xlfn.IFNA(VLOOKUP(A56,'[1]H-L'!$A$8:$I$163,5,FALSE),"")</f>
        <v/>
      </c>
      <c r="V56" s="5" t="str">
        <f>_xlfn.IFNA(VLOOKUP(A56,'[1]H-L'!$A$8:$I$163,9,FALSE),"")</f>
        <v/>
      </c>
      <c r="W56" s="42" t="str">
        <f t="shared" si="9"/>
        <v/>
      </c>
      <c r="X56" s="28" t="str">
        <f t="shared" si="10"/>
        <v/>
      </c>
      <c r="Y56" s="4" t="str">
        <f>_xlfn.IFNA(VLOOKUP(A56,[1]Other!$A$8:$I$86,5,FALSE),"")</f>
        <v/>
      </c>
      <c r="Z56" s="5" t="str">
        <f>_xlfn.IFNA(VLOOKUP(A56,[1]Other!$A$8:$I$86,9,FALSE),"")</f>
        <v/>
      </c>
      <c r="AA56" s="29" t="str">
        <f t="shared" si="11"/>
        <v/>
      </c>
      <c r="AC56" s="7">
        <f t="shared" si="12"/>
        <v>6.1680000000000003E-4</v>
      </c>
      <c r="AD56" s="7" t="str">
        <f t="shared" si="13"/>
        <v/>
      </c>
      <c r="AE56" s="7" t="str">
        <f t="shared" si="14"/>
        <v/>
      </c>
      <c r="AF56" s="7">
        <f t="shared" si="15"/>
        <v>1.366E-3</v>
      </c>
      <c r="AG56" s="7" t="str">
        <f t="shared" si="16"/>
        <v/>
      </c>
      <c r="AH56" s="7" t="str">
        <f t="shared" si="17"/>
        <v/>
      </c>
    </row>
    <row r="57" spans="1:34" x14ac:dyDescent="0.3">
      <c r="A57" s="52" t="s">
        <v>62</v>
      </c>
      <c r="B57" s="36">
        <f>[1]White!D55</f>
        <v>522</v>
      </c>
      <c r="C57" s="22">
        <f>[1]White!H55</f>
        <v>51520.597701149003</v>
      </c>
      <c r="D57" s="28">
        <f t="shared" si="0"/>
        <v>9.5503347255383106E-3</v>
      </c>
      <c r="E57" s="4">
        <f>[1]White!E55</f>
        <v>4324</v>
      </c>
      <c r="F57" s="5">
        <f>[1]White!I55</f>
        <v>54815.108665430998</v>
      </c>
      <c r="G57" s="42">
        <f t="shared" si="1"/>
        <v>1.0639455113349456</v>
      </c>
      <c r="H57" s="28">
        <f t="shared" si="2"/>
        <v>1.8331692913385825E-2</v>
      </c>
      <c r="I57" s="4">
        <f>_xlfn.IFNA(VLOOKUP(A57,[1]AIAN!$A$8:$I$67,5,FALSE),"")</f>
        <v>298</v>
      </c>
      <c r="J57" s="5">
        <f>_xlfn.IFNA(VLOOKUP(A57,[1]AIAN!$A$8:$I$67,9,FALSE),"")</f>
        <v>49720.157718121001</v>
      </c>
      <c r="K57" s="42">
        <f t="shared" si="3"/>
        <v>0.9650539771787654</v>
      </c>
      <c r="L57" s="28">
        <f t="shared" si="4"/>
        <v>6.4810450474715505E-3</v>
      </c>
      <c r="M57" s="4">
        <f>_xlfn.IFNA(VLOOKUP(A57,[1]ANHPI!$A$8:$I$145,5,FALSE),"")</f>
        <v>385</v>
      </c>
      <c r="N57" s="5">
        <f>_xlfn.IFNA(VLOOKUP(A57,[1]ANHPI!$A$8:$I$145,9,FALSE),"")</f>
        <v>56999.592207791997</v>
      </c>
      <c r="O57" s="42">
        <f t="shared" si="5"/>
        <v>1.1063457093107598</v>
      </c>
      <c r="P57" s="28">
        <f t="shared" si="6"/>
        <v>1.1948601811736905E-2</v>
      </c>
      <c r="Q57" s="4">
        <f>_xlfn.IFNA(VLOOKUP(A57,[1]Black!$A$8:$I$211,5,FALSE),"")</f>
        <v>2427</v>
      </c>
      <c r="R57" s="5">
        <f>_xlfn.IFNA(VLOOKUP(A57,[1]Black!$A$8:$I$211,9,FALSE),"")</f>
        <v>59133.041254124997</v>
      </c>
      <c r="S57" s="42">
        <f t="shared" si="7"/>
        <v>1.1477553423803974</v>
      </c>
      <c r="T57" s="28">
        <f t="shared" si="8"/>
        <v>1.173261332479715E-2</v>
      </c>
      <c r="U57" s="4">
        <f>_xlfn.IFNA(VLOOKUP(A57,'[1]H-L'!$A$8:$I$163,5,FALSE),"")</f>
        <v>843</v>
      </c>
      <c r="V57" s="5">
        <f>_xlfn.IFNA(VLOOKUP(A57,'[1]H-L'!$A$8:$I$163,9,FALSE),"")</f>
        <v>55842.223013048999</v>
      </c>
      <c r="W57" s="42">
        <f t="shared" si="9"/>
        <v>1.0838815057419959</v>
      </c>
      <c r="X57" s="28">
        <f t="shared" si="10"/>
        <v>1.2776054024457018E-2</v>
      </c>
      <c r="Y57" s="4">
        <f>_xlfn.IFNA(VLOOKUP(A57,[1]Other!$A$8:$I$86,5,FALSE),"")</f>
        <v>210</v>
      </c>
      <c r="Z57" s="5">
        <f>_xlfn.IFNA(VLOOKUP(A57,[1]Other!$A$8:$I$86,9,FALSE),"")</f>
        <v>54515.014285714002</v>
      </c>
      <c r="AA57" s="29">
        <f t="shared" si="11"/>
        <v>1.0581207656389091</v>
      </c>
      <c r="AC57" s="7">
        <f t="shared" si="12"/>
        <v>1.0161E-2</v>
      </c>
      <c r="AD57" s="7">
        <f t="shared" si="13"/>
        <v>1.7691100000000001E-2</v>
      </c>
      <c r="AE57" s="7">
        <f t="shared" si="14"/>
        <v>7.1703000000000001E-3</v>
      </c>
      <c r="AF57" s="7">
        <f t="shared" si="15"/>
        <v>1.37141E-2</v>
      </c>
      <c r="AG57" s="7">
        <f t="shared" si="16"/>
        <v>1.27168E-2</v>
      </c>
      <c r="AH57" s="7">
        <f t="shared" si="17"/>
        <v>1.35186E-2</v>
      </c>
    </row>
    <row r="58" spans="1:34" ht="27" x14ac:dyDescent="0.3">
      <c r="A58" s="52" t="s">
        <v>63</v>
      </c>
      <c r="B58" s="36">
        <f>[1]White!D56</f>
        <v>195</v>
      </c>
      <c r="C58" s="22">
        <f>[1]White!H56</f>
        <v>46889.148717949</v>
      </c>
      <c r="D58" s="28">
        <f t="shared" si="0"/>
        <v>1.2324437504279318E-3</v>
      </c>
      <c r="E58" s="4">
        <f>[1]White!E56</f>
        <v>558</v>
      </c>
      <c r="F58" s="5">
        <f>[1]White!I56</f>
        <v>46454.4390681</v>
      </c>
      <c r="G58" s="42">
        <f t="shared" si="1"/>
        <v>0.99072899249112212</v>
      </c>
      <c r="H58" s="28" t="str">
        <f t="shared" si="2"/>
        <v/>
      </c>
      <c r="I58" s="4" t="str">
        <f>_xlfn.IFNA(VLOOKUP(A58,[1]AIAN!$A$8:$I$67,5,FALSE),"")</f>
        <v/>
      </c>
      <c r="J58" s="5" t="str">
        <f>_xlfn.IFNA(VLOOKUP(A58,[1]AIAN!$A$8:$I$67,9,FALSE),"")</f>
        <v/>
      </c>
      <c r="K58" s="42" t="str">
        <f t="shared" si="3"/>
        <v/>
      </c>
      <c r="L58" s="28" t="str">
        <f t="shared" si="4"/>
        <v/>
      </c>
      <c r="M58" s="4" t="str">
        <f>_xlfn.IFNA(VLOOKUP(A58,[1]ANHPI!$A$8:$I$145,5,FALSE),"")</f>
        <v/>
      </c>
      <c r="N58" s="5" t="str">
        <f>_xlfn.IFNA(VLOOKUP(A58,[1]ANHPI!$A$8:$I$145,9,FALSE),"")</f>
        <v/>
      </c>
      <c r="O58" s="42" t="str">
        <f t="shared" si="5"/>
        <v/>
      </c>
      <c r="P58" s="28" t="str">
        <f t="shared" si="6"/>
        <v/>
      </c>
      <c r="Q58" s="4" t="str">
        <f>_xlfn.IFNA(VLOOKUP(A58,[1]Black!$A$8:$I$211,5,FALSE),"")</f>
        <v/>
      </c>
      <c r="R58" s="5" t="str">
        <f>_xlfn.IFNA(VLOOKUP(A58,[1]Black!$A$8:$I$211,9,FALSE),"")</f>
        <v/>
      </c>
      <c r="S58" s="42" t="str">
        <f t="shared" si="7"/>
        <v/>
      </c>
      <c r="T58" s="28" t="str">
        <f t="shared" si="8"/>
        <v/>
      </c>
      <c r="U58" s="4" t="str">
        <f>_xlfn.IFNA(VLOOKUP(A58,'[1]H-L'!$A$8:$I$163,5,FALSE),"")</f>
        <v/>
      </c>
      <c r="V58" s="5" t="str">
        <f>_xlfn.IFNA(VLOOKUP(A58,'[1]H-L'!$A$8:$I$163,9,FALSE),"")</f>
        <v/>
      </c>
      <c r="W58" s="42" t="str">
        <f t="shared" si="9"/>
        <v/>
      </c>
      <c r="X58" s="28" t="str">
        <f t="shared" si="10"/>
        <v/>
      </c>
      <c r="Y58" s="4" t="str">
        <f>_xlfn.IFNA(VLOOKUP(A58,[1]Other!$A$8:$I$86,5,FALSE),"")</f>
        <v/>
      </c>
      <c r="Z58" s="5" t="str">
        <f>_xlfn.IFNA(VLOOKUP(A58,[1]Other!$A$8:$I$86,9,FALSE),"")</f>
        <v/>
      </c>
      <c r="AA58" s="29" t="str">
        <f t="shared" si="11"/>
        <v/>
      </c>
      <c r="AC58" s="7">
        <f t="shared" si="12"/>
        <v>1.2210000000000001E-3</v>
      </c>
      <c r="AD58" s="7" t="str">
        <f t="shared" si="13"/>
        <v/>
      </c>
      <c r="AE58" s="7" t="str">
        <f t="shared" si="14"/>
        <v/>
      </c>
      <c r="AF58" s="7" t="str">
        <f t="shared" si="15"/>
        <v/>
      </c>
      <c r="AG58" s="7" t="str">
        <f t="shared" si="16"/>
        <v/>
      </c>
      <c r="AH58" s="7" t="str">
        <f t="shared" si="17"/>
        <v/>
      </c>
    </row>
    <row r="59" spans="1:34" ht="27" x14ac:dyDescent="0.3">
      <c r="A59" s="52" t="s">
        <v>64</v>
      </c>
      <c r="B59" s="36">
        <f>[1]White!D57</f>
        <v>512</v>
      </c>
      <c r="C59" s="22">
        <f>[1]White!H57</f>
        <v>60849.818359375</v>
      </c>
      <c r="D59" s="28">
        <f t="shared" si="0"/>
        <v>4.9474444461623075E-4</v>
      </c>
      <c r="E59" s="4">
        <f>[1]White!E57</f>
        <v>224</v>
      </c>
      <c r="F59" s="5">
        <f>[1]White!I57</f>
        <v>61711.464285713999</v>
      </c>
      <c r="G59" s="42">
        <f t="shared" si="1"/>
        <v>1.0141602053970018</v>
      </c>
      <c r="H59" s="28" t="str">
        <f t="shared" si="2"/>
        <v/>
      </c>
      <c r="I59" s="4" t="str">
        <f>_xlfn.IFNA(VLOOKUP(A59,[1]AIAN!$A$8:$I$67,5,FALSE),"")</f>
        <v/>
      </c>
      <c r="J59" s="5" t="str">
        <f>_xlfn.IFNA(VLOOKUP(A59,[1]AIAN!$A$8:$I$67,9,FALSE),"")</f>
        <v/>
      </c>
      <c r="K59" s="42" t="str">
        <f t="shared" si="3"/>
        <v/>
      </c>
      <c r="L59" s="28" t="str">
        <f t="shared" si="4"/>
        <v/>
      </c>
      <c r="M59" s="4" t="str">
        <f>_xlfn.IFNA(VLOOKUP(A59,[1]ANHPI!$A$8:$I$145,5,FALSE),"")</f>
        <v/>
      </c>
      <c r="N59" s="5" t="str">
        <f>_xlfn.IFNA(VLOOKUP(A59,[1]ANHPI!$A$8:$I$145,9,FALSE),"")</f>
        <v/>
      </c>
      <c r="O59" s="42" t="str">
        <f t="shared" si="5"/>
        <v/>
      </c>
      <c r="P59" s="28">
        <f t="shared" si="6"/>
        <v>6.5478534856242617E-4</v>
      </c>
      <c r="Q59" s="4">
        <f>_xlfn.IFNA(VLOOKUP(A59,[1]Black!$A$8:$I$211,5,FALSE),"")</f>
        <v>133</v>
      </c>
      <c r="R59" s="5">
        <f>_xlfn.IFNA(VLOOKUP(A59,[1]Black!$A$8:$I$211,9,FALSE),"")</f>
        <v>62353.503759398001</v>
      </c>
      <c r="S59" s="42">
        <f t="shared" si="7"/>
        <v>1.0247114196979576</v>
      </c>
      <c r="T59" s="28">
        <f t="shared" si="8"/>
        <v>5.0103686796286765E-4</v>
      </c>
      <c r="U59" s="4">
        <f>_xlfn.IFNA(VLOOKUP(A59,'[1]H-L'!$A$8:$I$163,5,FALSE),"")</f>
        <v>36</v>
      </c>
      <c r="V59" s="5">
        <f>_xlfn.IFNA(VLOOKUP(A59,'[1]H-L'!$A$8:$I$163,9,FALSE),"")</f>
        <v>60412.805555555999</v>
      </c>
      <c r="W59" s="42">
        <f t="shared" si="9"/>
        <v>0.99281817406194983</v>
      </c>
      <c r="X59" s="28" t="str">
        <f t="shared" si="10"/>
        <v/>
      </c>
      <c r="Y59" s="4" t="str">
        <f>_xlfn.IFNA(VLOOKUP(A59,[1]Other!$A$8:$I$86,5,FALSE),"")</f>
        <v/>
      </c>
      <c r="Z59" s="5" t="str">
        <f>_xlfn.IFNA(VLOOKUP(A59,[1]Other!$A$8:$I$86,9,FALSE),"")</f>
        <v/>
      </c>
      <c r="AA59" s="29" t="str">
        <f t="shared" si="11"/>
        <v/>
      </c>
      <c r="AC59" s="7">
        <f t="shared" si="12"/>
        <v>5.0180000000000005E-4</v>
      </c>
      <c r="AD59" s="7" t="str">
        <f t="shared" si="13"/>
        <v/>
      </c>
      <c r="AE59" s="7" t="str">
        <f t="shared" si="14"/>
        <v/>
      </c>
      <c r="AF59" s="7">
        <f t="shared" si="15"/>
        <v>6.7100000000000005E-4</v>
      </c>
      <c r="AG59" s="7">
        <f t="shared" si="16"/>
        <v>4.9739999999999995E-4</v>
      </c>
      <c r="AH59" s="7" t="str">
        <f t="shared" si="17"/>
        <v/>
      </c>
    </row>
    <row r="60" spans="1:34" x14ac:dyDescent="0.3">
      <c r="A60" s="52" t="s">
        <v>65</v>
      </c>
      <c r="B60" s="36">
        <f>[1]White!D58</f>
        <v>8157</v>
      </c>
      <c r="C60" s="22">
        <f>[1]White!H58</f>
        <v>149320.18592101999</v>
      </c>
      <c r="D60" s="28">
        <f t="shared" si="0"/>
        <v>9.2632062532163918E-3</v>
      </c>
      <c r="E60" s="4">
        <f>[1]White!E58</f>
        <v>4194</v>
      </c>
      <c r="F60" s="5">
        <f>[1]White!I58</f>
        <v>148723.98044825901</v>
      </c>
      <c r="G60" s="42">
        <f t="shared" si="1"/>
        <v>0.99600720110892216</v>
      </c>
      <c r="H60" s="28">
        <f t="shared" si="2"/>
        <v>7.0743110236220468E-3</v>
      </c>
      <c r="I60" s="4">
        <f>_xlfn.IFNA(VLOOKUP(A60,[1]AIAN!$A$8:$I$67,5,FALSE),"")</f>
        <v>115</v>
      </c>
      <c r="J60" s="5">
        <f>_xlfn.IFNA(VLOOKUP(A60,[1]AIAN!$A$8:$I$67,9,FALSE),"")</f>
        <v>144960</v>
      </c>
      <c r="K60" s="42">
        <f t="shared" si="3"/>
        <v>0.97079975561156728</v>
      </c>
      <c r="L60" s="28">
        <f t="shared" si="4"/>
        <v>4.7471550737324085E-3</v>
      </c>
      <c r="M60" s="4">
        <f>_xlfn.IFNA(VLOOKUP(A60,[1]ANHPI!$A$8:$I$145,5,FALSE),"")</f>
        <v>282</v>
      </c>
      <c r="N60" s="5">
        <f>_xlfn.IFNA(VLOOKUP(A60,[1]ANHPI!$A$8:$I$145,9,FALSE),"")</f>
        <v>152729.134751773</v>
      </c>
      <c r="O60" s="42">
        <f t="shared" si="5"/>
        <v>1.0228297922998577</v>
      </c>
      <c r="P60" s="28">
        <f t="shared" si="6"/>
        <v>5.4795194958645139E-3</v>
      </c>
      <c r="Q60" s="4">
        <f>_xlfn.IFNA(VLOOKUP(A60,[1]Black!$A$8:$I$211,5,FALSE),"")</f>
        <v>1113</v>
      </c>
      <c r="R60" s="5">
        <f>_xlfn.IFNA(VLOOKUP(A60,[1]Black!$A$8:$I$211,9,FALSE),"")</f>
        <v>148622.737410072</v>
      </c>
      <c r="S60" s="42">
        <f t="shared" si="7"/>
        <v>0.99532917464141857</v>
      </c>
      <c r="T60" s="28">
        <f t="shared" si="8"/>
        <v>5.2887224951636029E-3</v>
      </c>
      <c r="U60" s="4">
        <f>_xlfn.IFNA(VLOOKUP(A60,'[1]H-L'!$A$8:$I$163,5,FALSE),"")</f>
        <v>380</v>
      </c>
      <c r="V60" s="5">
        <f>_xlfn.IFNA(VLOOKUP(A60,'[1]H-L'!$A$8:$I$163,9,FALSE),"")</f>
        <v>138941.61842105299</v>
      </c>
      <c r="W60" s="42">
        <f t="shared" si="9"/>
        <v>0.93049454475326909</v>
      </c>
      <c r="X60" s="28">
        <f t="shared" si="10"/>
        <v>8.2740159396483548E-3</v>
      </c>
      <c r="Y60" s="4">
        <f>_xlfn.IFNA(VLOOKUP(A60,[1]Other!$A$8:$I$86,5,FALSE),"")</f>
        <v>136</v>
      </c>
      <c r="Z60" s="5">
        <f>_xlfn.IFNA(VLOOKUP(A60,[1]Other!$A$8:$I$86,9,FALSE),"")</f>
        <v>141238.07352941201</v>
      </c>
      <c r="AA60" s="29">
        <f t="shared" si="11"/>
        <v>0.94587394636728583</v>
      </c>
      <c r="AC60" s="7">
        <f t="shared" si="12"/>
        <v>9.2262000000000004E-3</v>
      </c>
      <c r="AD60" s="7">
        <f t="shared" si="13"/>
        <v>6.8677E-3</v>
      </c>
      <c r="AE60" s="7">
        <f t="shared" si="14"/>
        <v>4.8554999999999996E-3</v>
      </c>
      <c r="AF60" s="7">
        <f t="shared" si="15"/>
        <v>5.4539000000000002E-3</v>
      </c>
      <c r="AG60" s="7">
        <f t="shared" si="16"/>
        <v>4.9211000000000003E-3</v>
      </c>
      <c r="AH60" s="7">
        <f t="shared" si="17"/>
        <v>7.8262000000000002E-3</v>
      </c>
    </row>
    <row r="61" spans="1:34" x14ac:dyDescent="0.3">
      <c r="A61" s="52" t="s">
        <v>66</v>
      </c>
      <c r="B61" s="36">
        <f>[1]White!D59</f>
        <v>1516</v>
      </c>
      <c r="C61" s="22">
        <f>[1]White!H59</f>
        <v>97001.743064729002</v>
      </c>
      <c r="D61" s="28">
        <f t="shared" si="0"/>
        <v>7.3946625025675915E-3</v>
      </c>
      <c r="E61" s="4">
        <f>[1]White!E59</f>
        <v>3348</v>
      </c>
      <c r="F61" s="5">
        <f>[1]White!I59</f>
        <v>92655.212664277002</v>
      </c>
      <c r="G61" s="42">
        <f t="shared" si="1"/>
        <v>0.95519121344498348</v>
      </c>
      <c r="H61" s="28">
        <f t="shared" si="2"/>
        <v>7.750984251968504E-3</v>
      </c>
      <c r="I61" s="4">
        <f>_xlfn.IFNA(VLOOKUP(A61,[1]AIAN!$A$8:$I$67,5,FALSE),"")</f>
        <v>126</v>
      </c>
      <c r="J61" s="5">
        <f>_xlfn.IFNA(VLOOKUP(A61,[1]AIAN!$A$8:$I$67,9,FALSE),"")</f>
        <v>86324.793650794003</v>
      </c>
      <c r="K61" s="42">
        <f t="shared" si="3"/>
        <v>0.88993033448058456</v>
      </c>
      <c r="L61" s="28">
        <f t="shared" si="4"/>
        <v>4.8986600228940816E-3</v>
      </c>
      <c r="M61" s="4">
        <f>_xlfn.IFNA(VLOOKUP(A61,[1]ANHPI!$A$8:$I$145,5,FALSE),"")</f>
        <v>291</v>
      </c>
      <c r="N61" s="5">
        <f>_xlfn.IFNA(VLOOKUP(A61,[1]ANHPI!$A$8:$I$145,9,FALSE),"")</f>
        <v>93992.747404844005</v>
      </c>
      <c r="O61" s="42">
        <f t="shared" si="5"/>
        <v>0.96897998360836568</v>
      </c>
      <c r="P61" s="28">
        <f t="shared" si="6"/>
        <v>9.0980701063410798E-3</v>
      </c>
      <c r="Q61" s="4">
        <f>_xlfn.IFNA(VLOOKUP(A61,[1]Black!$A$8:$I$211,5,FALSE),"")</f>
        <v>1848</v>
      </c>
      <c r="R61" s="5">
        <f>_xlfn.IFNA(VLOOKUP(A61,[1]Black!$A$8:$I$211,9,FALSE),"")</f>
        <v>96663.996210070007</v>
      </c>
      <c r="S61" s="42">
        <f t="shared" si="7"/>
        <v>0.9965181362314941</v>
      </c>
      <c r="T61" s="28">
        <f t="shared" si="8"/>
        <v>7.696482999540716E-3</v>
      </c>
      <c r="U61" s="4">
        <f>_xlfn.IFNA(VLOOKUP(A61,'[1]H-L'!$A$8:$I$163,5,FALSE),"")</f>
        <v>553</v>
      </c>
      <c r="V61" s="5">
        <f>_xlfn.IFNA(VLOOKUP(A61,'[1]H-L'!$A$8:$I$163,9,FALSE),"")</f>
        <v>90136.339963834005</v>
      </c>
      <c r="W61" s="42">
        <f t="shared" si="9"/>
        <v>0.92922392027209522</v>
      </c>
      <c r="X61" s="28">
        <f t="shared" si="10"/>
        <v>7.7264707671716249E-3</v>
      </c>
      <c r="Y61" s="4">
        <f>_xlfn.IFNA(VLOOKUP(A61,[1]Other!$A$8:$I$86,5,FALSE),"")</f>
        <v>127</v>
      </c>
      <c r="Z61" s="5">
        <f>_xlfn.IFNA(VLOOKUP(A61,[1]Other!$A$8:$I$86,9,FALSE),"")</f>
        <v>91887.377952755996</v>
      </c>
      <c r="AA61" s="29">
        <f t="shared" si="11"/>
        <v>0.94727553391942443</v>
      </c>
      <c r="AC61" s="7">
        <f t="shared" si="12"/>
        <v>7.0632999999999998E-3</v>
      </c>
      <c r="AD61" s="7">
        <f t="shared" si="13"/>
        <v>6.8977999999999999E-3</v>
      </c>
      <c r="AE61" s="7">
        <f t="shared" si="14"/>
        <v>4.7467000000000004E-3</v>
      </c>
      <c r="AF61" s="7">
        <f t="shared" si="15"/>
        <v>9.0664000000000005E-3</v>
      </c>
      <c r="AG61" s="7">
        <f t="shared" si="16"/>
        <v>7.1517999999999998E-3</v>
      </c>
      <c r="AH61" s="7">
        <f t="shared" si="17"/>
        <v>7.3191000000000003E-3</v>
      </c>
    </row>
    <row r="62" spans="1:34" ht="27" x14ac:dyDescent="0.3">
      <c r="A62" s="52" t="s">
        <v>67</v>
      </c>
      <c r="B62" s="36">
        <f>[1]White!D60</f>
        <v>498</v>
      </c>
      <c r="C62" s="22">
        <f>[1]White!H60</f>
        <v>85091.357429719006</v>
      </c>
      <c r="D62" s="28">
        <f t="shared" si="0"/>
        <v>1.4047208338210837E-3</v>
      </c>
      <c r="E62" s="4">
        <f>[1]White!E60</f>
        <v>636</v>
      </c>
      <c r="F62" s="5">
        <f>[1]White!I60</f>
        <v>72005.007861634993</v>
      </c>
      <c r="G62" s="42">
        <f t="shared" si="1"/>
        <v>0.84620824060901068</v>
      </c>
      <c r="H62" s="28" t="str">
        <f t="shared" si="2"/>
        <v/>
      </c>
      <c r="I62" s="4" t="str">
        <f>_xlfn.IFNA(VLOOKUP(A62,[1]AIAN!$A$8:$I$67,5,FALSE),"")</f>
        <v/>
      </c>
      <c r="J62" s="5" t="str">
        <f>_xlfn.IFNA(VLOOKUP(A62,[1]AIAN!$A$8:$I$67,9,FALSE),"")</f>
        <v/>
      </c>
      <c r="K62" s="42" t="str">
        <f t="shared" si="3"/>
        <v/>
      </c>
      <c r="L62" s="28" t="str">
        <f t="shared" si="4"/>
        <v/>
      </c>
      <c r="M62" s="4" t="str">
        <f>_xlfn.IFNA(VLOOKUP(A62,[1]ANHPI!$A$8:$I$145,5,FALSE),"")</f>
        <v/>
      </c>
      <c r="N62" s="5" t="str">
        <f>_xlfn.IFNA(VLOOKUP(A62,[1]ANHPI!$A$8:$I$145,9,FALSE),"")</f>
        <v/>
      </c>
      <c r="O62" s="42" t="str">
        <f t="shared" si="5"/>
        <v/>
      </c>
      <c r="P62" s="28">
        <f t="shared" si="6"/>
        <v>1.728042536431666E-3</v>
      </c>
      <c r="Q62" s="4">
        <f>_xlfn.IFNA(VLOOKUP(A62,[1]Black!$A$8:$I$211,5,FALSE),"")</f>
        <v>351</v>
      </c>
      <c r="R62" s="5">
        <f>_xlfn.IFNA(VLOOKUP(A62,[1]Black!$A$8:$I$211,9,FALSE),"")</f>
        <v>90412.709401708998</v>
      </c>
      <c r="S62" s="42">
        <f t="shared" si="7"/>
        <v>1.0625369265778273</v>
      </c>
      <c r="T62" s="28">
        <f t="shared" si="8"/>
        <v>1.3082629330141544E-3</v>
      </c>
      <c r="U62" s="4">
        <f>_xlfn.IFNA(VLOOKUP(A62,'[1]H-L'!$A$8:$I$163,5,FALSE),"")</f>
        <v>94</v>
      </c>
      <c r="V62" s="5">
        <f>_xlfn.IFNA(VLOOKUP(A62,'[1]H-L'!$A$8:$I$163,9,FALSE),"")</f>
        <v>75827.053191489002</v>
      </c>
      <c r="W62" s="42">
        <f t="shared" si="9"/>
        <v>0.8911252033335838</v>
      </c>
      <c r="X62" s="28" t="str">
        <f t="shared" si="10"/>
        <v/>
      </c>
      <c r="Y62" s="4" t="str">
        <f>_xlfn.IFNA(VLOOKUP(A62,[1]Other!$A$8:$I$86,5,FALSE),"")</f>
        <v/>
      </c>
      <c r="Z62" s="5" t="str">
        <f>_xlfn.IFNA(VLOOKUP(A62,[1]Other!$A$8:$I$86,9,FALSE),"")</f>
        <v/>
      </c>
      <c r="AA62" s="29" t="str">
        <f t="shared" si="11"/>
        <v/>
      </c>
      <c r="AC62" s="7">
        <f t="shared" si="12"/>
        <v>1.1887E-3</v>
      </c>
      <c r="AD62" s="7" t="str">
        <f t="shared" si="13"/>
        <v/>
      </c>
      <c r="AE62" s="7" t="str">
        <f t="shared" si="14"/>
        <v/>
      </c>
      <c r="AF62" s="7">
        <f t="shared" si="15"/>
        <v>1.8361E-3</v>
      </c>
      <c r="AG62" s="7">
        <f t="shared" si="16"/>
        <v>1.1658E-3</v>
      </c>
      <c r="AH62" s="7" t="str">
        <f t="shared" si="17"/>
        <v/>
      </c>
    </row>
    <row r="63" spans="1:34" ht="27" x14ac:dyDescent="0.3">
      <c r="A63" s="52" t="s">
        <v>68</v>
      </c>
      <c r="B63" s="36">
        <f>[1]White!D61</f>
        <v>22389</v>
      </c>
      <c r="C63" s="22">
        <f>[1]White!H61</f>
        <v>115833.332126899</v>
      </c>
      <c r="D63" s="28">
        <f t="shared" si="0"/>
        <v>5.4603000713403821E-2</v>
      </c>
      <c r="E63" s="4">
        <f>[1]White!E61</f>
        <v>24722</v>
      </c>
      <c r="F63" s="5">
        <f>[1]White!I61</f>
        <v>109483.633759508</v>
      </c>
      <c r="G63" s="42">
        <f t="shared" si="1"/>
        <v>0.94518245956669267</v>
      </c>
      <c r="H63" s="28">
        <f t="shared" si="2"/>
        <v>3.0081200787401573E-2</v>
      </c>
      <c r="I63" s="4">
        <f>_xlfn.IFNA(VLOOKUP(A63,[1]AIAN!$A$8:$I$67,5,FALSE),"")</f>
        <v>489</v>
      </c>
      <c r="J63" s="5">
        <f>_xlfn.IFNA(VLOOKUP(A63,[1]AIAN!$A$8:$I$67,9,FALSE),"")</f>
        <v>100837.871165644</v>
      </c>
      <c r="K63" s="42">
        <f t="shared" si="3"/>
        <v>0.87054278171997157</v>
      </c>
      <c r="L63" s="28">
        <f t="shared" si="4"/>
        <v>4.1613359369739408E-2</v>
      </c>
      <c r="M63" s="4">
        <f>_xlfn.IFNA(VLOOKUP(A63,[1]ANHPI!$A$8:$I$145,5,FALSE),"")</f>
        <v>2472</v>
      </c>
      <c r="N63" s="5">
        <f>_xlfn.IFNA(VLOOKUP(A63,[1]ANHPI!$A$8:$I$145,9,FALSE),"")</f>
        <v>109467.646558704</v>
      </c>
      <c r="O63" s="42">
        <f t="shared" si="5"/>
        <v>0.9450444405655084</v>
      </c>
      <c r="P63" s="28">
        <f t="shared" si="6"/>
        <v>7.2080543521071294E-2</v>
      </c>
      <c r="Q63" s="4">
        <f>_xlfn.IFNA(VLOOKUP(A63,[1]Black!$A$8:$I$211,5,FALSE),"")</f>
        <v>14641</v>
      </c>
      <c r="R63" s="5">
        <f>_xlfn.IFNA(VLOOKUP(A63,[1]Black!$A$8:$I$211,9,FALSE),"")</f>
        <v>112736.21515441401</v>
      </c>
      <c r="S63" s="42">
        <f t="shared" si="7"/>
        <v>0.97326229923963503</v>
      </c>
      <c r="T63" s="28">
        <f t="shared" si="8"/>
        <v>4.438351588704402E-2</v>
      </c>
      <c r="U63" s="4">
        <f>_xlfn.IFNA(VLOOKUP(A63,'[1]H-L'!$A$8:$I$163,5,FALSE),"")</f>
        <v>3189</v>
      </c>
      <c r="V63" s="5">
        <f>_xlfn.IFNA(VLOOKUP(A63,'[1]H-L'!$A$8:$I$163,9,FALSE),"")</f>
        <v>104427.550815558</v>
      </c>
      <c r="W63" s="42">
        <f t="shared" si="9"/>
        <v>0.90153282218588338</v>
      </c>
      <c r="X63" s="28">
        <f t="shared" si="10"/>
        <v>7.1424225831964464E-2</v>
      </c>
      <c r="Y63" s="4">
        <f>_xlfn.IFNA(VLOOKUP(A63,[1]Other!$A$8:$I$86,5,FALSE),"")</f>
        <v>1174</v>
      </c>
      <c r="Z63" s="5">
        <f>_xlfn.IFNA(VLOOKUP(A63,[1]Other!$A$8:$I$86,9,FALSE),"")</f>
        <v>103120.249574106</v>
      </c>
      <c r="AA63" s="29">
        <f t="shared" si="11"/>
        <v>0.89024676818529724</v>
      </c>
      <c r="AC63" s="7">
        <f t="shared" si="12"/>
        <v>5.1609799999999997E-2</v>
      </c>
      <c r="AD63" s="7">
        <f t="shared" si="13"/>
        <v>2.6186999999999998E-2</v>
      </c>
      <c r="AE63" s="7">
        <f t="shared" si="14"/>
        <v>3.93265E-2</v>
      </c>
      <c r="AF63" s="7">
        <f t="shared" si="15"/>
        <v>7.0153300000000002E-2</v>
      </c>
      <c r="AG63" s="7">
        <f t="shared" si="16"/>
        <v>4.0013199999999999E-2</v>
      </c>
      <c r="AH63" s="7">
        <f t="shared" si="17"/>
        <v>6.3585199999999995E-2</v>
      </c>
    </row>
    <row r="64" spans="1:34" ht="27" x14ac:dyDescent="0.3">
      <c r="A64" s="52" t="s">
        <v>69</v>
      </c>
      <c r="B64" s="36">
        <f>[1]White!D62</f>
        <v>479</v>
      </c>
      <c r="C64" s="22">
        <f>[1]White!H62</f>
        <v>54961.242171190002</v>
      </c>
      <c r="D64" s="28">
        <f t="shared" si="0"/>
        <v>4.0197986125068749E-3</v>
      </c>
      <c r="E64" s="4">
        <f>[1]White!E62</f>
        <v>1820</v>
      </c>
      <c r="F64" s="5">
        <f>[1]White!I62</f>
        <v>55560.647802198</v>
      </c>
      <c r="G64" s="42">
        <f t="shared" si="1"/>
        <v>1.0109059695037641</v>
      </c>
      <c r="H64" s="28" t="str">
        <f t="shared" si="2"/>
        <v/>
      </c>
      <c r="I64" s="4" t="str">
        <f>_xlfn.IFNA(VLOOKUP(A64,[1]AIAN!$A$8:$I$67,5,FALSE),"")</f>
        <v/>
      </c>
      <c r="J64" s="5" t="str">
        <f>_xlfn.IFNA(VLOOKUP(A64,[1]AIAN!$A$8:$I$67,9,FALSE),"")</f>
        <v/>
      </c>
      <c r="K64" s="42" t="str">
        <f t="shared" si="3"/>
        <v/>
      </c>
      <c r="L64" s="28" t="str">
        <f t="shared" si="4"/>
        <v/>
      </c>
      <c r="M64" s="4" t="str">
        <f>_xlfn.IFNA(VLOOKUP(A64,[1]ANHPI!$A$8:$I$145,5,FALSE),"")</f>
        <v/>
      </c>
      <c r="N64" s="5" t="str">
        <f>_xlfn.IFNA(VLOOKUP(A64,[1]ANHPI!$A$8:$I$145,9,FALSE),"")</f>
        <v/>
      </c>
      <c r="O64" s="42" t="str">
        <f t="shared" si="5"/>
        <v/>
      </c>
      <c r="P64" s="28" t="str">
        <f t="shared" si="6"/>
        <v/>
      </c>
      <c r="Q64" s="4" t="str">
        <f>_xlfn.IFNA(VLOOKUP(A64,[1]Black!$A$8:$I$211,5,FALSE),"")</f>
        <v/>
      </c>
      <c r="R64" s="5" t="str">
        <f>_xlfn.IFNA(VLOOKUP(A64,[1]Black!$A$8:$I$211,9,FALSE),"")</f>
        <v/>
      </c>
      <c r="S64" s="42" t="str">
        <f t="shared" si="7"/>
        <v/>
      </c>
      <c r="T64" s="28" t="str">
        <f t="shared" si="8"/>
        <v/>
      </c>
      <c r="U64" s="4" t="str">
        <f>_xlfn.IFNA(VLOOKUP(A64,'[1]H-L'!$A$8:$I$163,5,FALSE),"")</f>
        <v/>
      </c>
      <c r="V64" s="5" t="str">
        <f>_xlfn.IFNA(VLOOKUP(A64,'[1]H-L'!$A$8:$I$163,9,FALSE),"")</f>
        <v/>
      </c>
      <c r="W64" s="42" t="str">
        <f t="shared" si="9"/>
        <v/>
      </c>
      <c r="X64" s="28" t="str">
        <f t="shared" si="10"/>
        <v/>
      </c>
      <c r="Y64" s="4" t="str">
        <f>_xlfn.IFNA(VLOOKUP(A64,[1]Other!$A$8:$I$86,5,FALSE),"")</f>
        <v/>
      </c>
      <c r="Z64" s="5" t="str">
        <f>_xlfn.IFNA(VLOOKUP(A64,[1]Other!$A$8:$I$86,9,FALSE),"")</f>
        <v/>
      </c>
      <c r="AA64" s="29" t="str">
        <f t="shared" si="11"/>
        <v/>
      </c>
      <c r="AC64" s="7">
        <f t="shared" si="12"/>
        <v>4.0635999999999997E-3</v>
      </c>
      <c r="AD64" s="7" t="str">
        <f t="shared" si="13"/>
        <v/>
      </c>
      <c r="AE64" s="7" t="str">
        <f t="shared" si="14"/>
        <v/>
      </c>
      <c r="AF64" s="7" t="str">
        <f t="shared" si="15"/>
        <v/>
      </c>
      <c r="AG64" s="7" t="str">
        <f t="shared" si="16"/>
        <v/>
      </c>
      <c r="AH64" s="7" t="str">
        <f t="shared" si="17"/>
        <v/>
      </c>
    </row>
    <row r="65" spans="1:34" x14ac:dyDescent="0.3">
      <c r="A65" s="52" t="s">
        <v>70</v>
      </c>
      <c r="B65" s="36">
        <f>[1]White!D63</f>
        <v>10383</v>
      </c>
      <c r="C65" s="22">
        <f>[1]White!H63</f>
        <v>103727.247038428</v>
      </c>
      <c r="D65" s="28">
        <f t="shared" si="0"/>
        <v>8.9672430586691821E-3</v>
      </c>
      <c r="E65" s="4">
        <f>[1]White!E63</f>
        <v>4060</v>
      </c>
      <c r="F65" s="5">
        <f>[1]White!I63</f>
        <v>95715.307218526999</v>
      </c>
      <c r="G65" s="42">
        <f t="shared" si="1"/>
        <v>0.92275954439499575</v>
      </c>
      <c r="H65" s="28">
        <f t="shared" si="2"/>
        <v>3.937007874015748E-3</v>
      </c>
      <c r="I65" s="4">
        <f>_xlfn.IFNA(VLOOKUP(A65,[1]AIAN!$A$8:$I$67,5,FALSE),"")</f>
        <v>64</v>
      </c>
      <c r="J65" s="5">
        <f>_xlfn.IFNA(VLOOKUP(A65,[1]AIAN!$A$8:$I$67,9,FALSE),"")</f>
        <v>91566.640625</v>
      </c>
      <c r="K65" s="42">
        <f t="shared" si="3"/>
        <v>0.88276362517436868</v>
      </c>
      <c r="L65" s="28">
        <f t="shared" si="4"/>
        <v>3.9054609117231162E-3</v>
      </c>
      <c r="M65" s="4">
        <f>_xlfn.IFNA(VLOOKUP(A65,[1]ANHPI!$A$8:$I$145,5,FALSE),"")</f>
        <v>232</v>
      </c>
      <c r="N65" s="5">
        <f>_xlfn.IFNA(VLOOKUP(A65,[1]ANHPI!$A$8:$I$145,9,FALSE),"")</f>
        <v>95400.701298700995</v>
      </c>
      <c r="O65" s="42">
        <f t="shared" si="5"/>
        <v>0.91972653302326379</v>
      </c>
      <c r="P65" s="28">
        <f t="shared" si="6"/>
        <v>7.5915714848365495E-3</v>
      </c>
      <c r="Q65" s="4">
        <f>_xlfn.IFNA(VLOOKUP(A65,[1]Black!$A$8:$I$211,5,FALSE),"")</f>
        <v>1542</v>
      </c>
      <c r="R65" s="5">
        <f>_xlfn.IFNA(VLOOKUP(A65,[1]Black!$A$8:$I$211,9,FALSE),"")</f>
        <v>98252.601167315006</v>
      </c>
      <c r="S65" s="42">
        <f t="shared" si="7"/>
        <v>0.94722075416611806</v>
      </c>
      <c r="T65" s="28">
        <f t="shared" si="8"/>
        <v>6.7918330990522054E-3</v>
      </c>
      <c r="U65" s="4">
        <f>_xlfn.IFNA(VLOOKUP(A65,'[1]H-L'!$A$8:$I$163,5,FALSE),"")</f>
        <v>488</v>
      </c>
      <c r="V65" s="5">
        <f>_xlfn.IFNA(VLOOKUP(A65,'[1]H-L'!$A$8:$I$163,9,FALSE),"")</f>
        <v>94271.241803279001</v>
      </c>
      <c r="W65" s="42">
        <f t="shared" si="9"/>
        <v>0.90883778847764252</v>
      </c>
      <c r="X65" s="28">
        <f t="shared" si="10"/>
        <v>9.916651457078542E-3</v>
      </c>
      <c r="Y65" s="4">
        <f>_xlfn.IFNA(VLOOKUP(A65,[1]Other!$A$8:$I$86,5,FALSE),"")</f>
        <v>163</v>
      </c>
      <c r="Z65" s="5">
        <f>_xlfn.IFNA(VLOOKUP(A65,[1]Other!$A$8:$I$86,9,FALSE),"")</f>
        <v>93814.834355828003</v>
      </c>
      <c r="AA65" s="29">
        <f t="shared" si="11"/>
        <v>0.90443771558954289</v>
      </c>
      <c r="AC65" s="7">
        <f t="shared" si="12"/>
        <v>8.2746E-3</v>
      </c>
      <c r="AD65" s="7">
        <f t="shared" si="13"/>
        <v>3.4754E-3</v>
      </c>
      <c r="AE65" s="7">
        <f t="shared" si="14"/>
        <v>3.5920000000000001E-3</v>
      </c>
      <c r="AF65" s="7">
        <f t="shared" si="15"/>
        <v>7.1909000000000001E-3</v>
      </c>
      <c r="AG65" s="7">
        <f t="shared" si="16"/>
        <v>6.1726999999999997E-3</v>
      </c>
      <c r="AH65" s="7">
        <f t="shared" si="17"/>
        <v>8.9689999999999995E-3</v>
      </c>
    </row>
    <row r="66" spans="1:34" x14ac:dyDescent="0.3">
      <c r="A66" s="52" t="s">
        <v>71</v>
      </c>
      <c r="B66" s="36">
        <f>[1]White!D64</f>
        <v>58</v>
      </c>
      <c r="C66" s="22">
        <f>[1]White!H64</f>
        <v>44228.035087718999</v>
      </c>
      <c r="D66" s="28">
        <f t="shared" si="0"/>
        <v>1.1264270837244539E-4</v>
      </c>
      <c r="E66" s="4">
        <f>[1]White!E64</f>
        <v>51</v>
      </c>
      <c r="F66" s="5">
        <f>[1]White!I64</f>
        <v>45792.490196077997</v>
      </c>
      <c r="G66" s="42">
        <f t="shared" si="1"/>
        <v>1.0353724759704146</v>
      </c>
      <c r="H66" s="28" t="str">
        <f t="shared" si="2"/>
        <v/>
      </c>
      <c r="I66" s="4" t="str">
        <f>_xlfn.IFNA(VLOOKUP(A66,[1]AIAN!$A$8:$I$67,5,FALSE),"")</f>
        <v/>
      </c>
      <c r="J66" s="5" t="str">
        <f>_xlfn.IFNA(VLOOKUP(A66,[1]AIAN!$A$8:$I$67,9,FALSE),"")</f>
        <v/>
      </c>
      <c r="K66" s="42" t="str">
        <f t="shared" si="3"/>
        <v/>
      </c>
      <c r="L66" s="28" t="str">
        <f t="shared" si="4"/>
        <v/>
      </c>
      <c r="M66" s="4" t="str">
        <f>_xlfn.IFNA(VLOOKUP(A66,[1]ANHPI!$A$8:$I$145,5,FALSE),"")</f>
        <v/>
      </c>
      <c r="N66" s="5" t="str">
        <f>_xlfn.IFNA(VLOOKUP(A66,[1]ANHPI!$A$8:$I$145,9,FALSE),"")</f>
        <v/>
      </c>
      <c r="O66" s="42" t="str">
        <f t="shared" si="5"/>
        <v/>
      </c>
      <c r="P66" s="28" t="str">
        <f t="shared" si="6"/>
        <v/>
      </c>
      <c r="Q66" s="4" t="str">
        <f>_xlfn.IFNA(VLOOKUP(A66,[1]Black!$A$8:$I$211,5,FALSE),"")</f>
        <v/>
      </c>
      <c r="R66" s="5" t="str">
        <f>_xlfn.IFNA(VLOOKUP(A66,[1]Black!$A$8:$I$211,9,FALSE),"")</f>
        <v/>
      </c>
      <c r="S66" s="42" t="str">
        <f t="shared" si="7"/>
        <v/>
      </c>
      <c r="T66" s="28" t="str">
        <f t="shared" si="8"/>
        <v/>
      </c>
      <c r="U66" s="4" t="str">
        <f>_xlfn.IFNA(VLOOKUP(A66,'[1]H-L'!$A$8:$I$163,5,FALSE),"")</f>
        <v/>
      </c>
      <c r="V66" s="5" t="str">
        <f>_xlfn.IFNA(VLOOKUP(A66,'[1]H-L'!$A$8:$I$163,9,FALSE),"")</f>
        <v/>
      </c>
      <c r="W66" s="42" t="str">
        <f t="shared" si="9"/>
        <v/>
      </c>
      <c r="X66" s="28" t="str">
        <f t="shared" si="10"/>
        <v/>
      </c>
      <c r="Y66" s="4" t="str">
        <f>_xlfn.IFNA(VLOOKUP(A66,[1]Other!$A$8:$I$86,5,FALSE),"")</f>
        <v/>
      </c>
      <c r="Z66" s="5" t="str">
        <f>_xlfn.IFNA(VLOOKUP(A66,[1]Other!$A$8:$I$86,9,FALSE),"")</f>
        <v/>
      </c>
      <c r="AA66" s="29" t="str">
        <f t="shared" si="11"/>
        <v/>
      </c>
      <c r="AC66" s="7">
        <f t="shared" si="12"/>
        <v>1.166E-4</v>
      </c>
      <c r="AD66" s="7" t="str">
        <f t="shared" si="13"/>
        <v/>
      </c>
      <c r="AE66" s="7" t="str">
        <f t="shared" si="14"/>
        <v/>
      </c>
      <c r="AF66" s="7" t="str">
        <f t="shared" si="15"/>
        <v/>
      </c>
      <c r="AG66" s="7" t="str">
        <f t="shared" si="16"/>
        <v/>
      </c>
      <c r="AH66" s="7" t="str">
        <f t="shared" si="17"/>
        <v/>
      </c>
    </row>
    <row r="67" spans="1:34" ht="27" x14ac:dyDescent="0.3">
      <c r="A67" s="52" t="s">
        <v>72</v>
      </c>
      <c r="B67" s="36">
        <f>[1]White!D65</f>
        <v>177</v>
      </c>
      <c r="C67" s="22">
        <f>[1]White!H65</f>
        <v>112152.401129944</v>
      </c>
      <c r="D67" s="28">
        <f t="shared" si="0"/>
        <v>4.5498819460242643E-4</v>
      </c>
      <c r="E67" s="4">
        <f>[1]White!E65</f>
        <v>206</v>
      </c>
      <c r="F67" s="5">
        <f>[1]White!I65</f>
        <v>110817.509708738</v>
      </c>
      <c r="G67" s="42">
        <f t="shared" si="1"/>
        <v>0.98809752258750705</v>
      </c>
      <c r="H67" s="28" t="str">
        <f t="shared" si="2"/>
        <v/>
      </c>
      <c r="I67" s="4" t="str">
        <f>_xlfn.IFNA(VLOOKUP(A67,[1]AIAN!$A$8:$I$67,5,FALSE),"")</f>
        <v/>
      </c>
      <c r="J67" s="5" t="str">
        <f>_xlfn.IFNA(VLOOKUP(A67,[1]AIAN!$A$8:$I$67,9,FALSE),"")</f>
        <v/>
      </c>
      <c r="K67" s="42" t="str">
        <f t="shared" si="3"/>
        <v/>
      </c>
      <c r="L67" s="28" t="str">
        <f t="shared" si="4"/>
        <v/>
      </c>
      <c r="M67" s="4" t="str">
        <f>_xlfn.IFNA(VLOOKUP(A67,[1]ANHPI!$A$8:$I$145,5,FALSE),"")</f>
        <v/>
      </c>
      <c r="N67" s="5" t="str">
        <f>_xlfn.IFNA(VLOOKUP(A67,[1]ANHPI!$A$8:$I$145,9,FALSE),"")</f>
        <v/>
      </c>
      <c r="O67" s="42" t="str">
        <f t="shared" si="5"/>
        <v/>
      </c>
      <c r="P67" s="28">
        <f t="shared" si="6"/>
        <v>1.4917290271760535E-3</v>
      </c>
      <c r="Q67" s="4">
        <f>_xlfn.IFNA(VLOOKUP(A67,[1]Black!$A$8:$I$211,5,FALSE),"")</f>
        <v>303</v>
      </c>
      <c r="R67" s="5">
        <f>_xlfn.IFNA(VLOOKUP(A67,[1]Black!$A$8:$I$211,9,FALSE),"")</f>
        <v>112550.99009901</v>
      </c>
      <c r="S67" s="42">
        <f t="shared" si="7"/>
        <v>1.0035539940745823</v>
      </c>
      <c r="T67" s="28">
        <f t="shared" si="8"/>
        <v>1.294345242237408E-3</v>
      </c>
      <c r="U67" s="4">
        <f>_xlfn.IFNA(VLOOKUP(A67,'[1]H-L'!$A$8:$I$163,5,FALSE),"")</f>
        <v>93</v>
      </c>
      <c r="V67" s="5">
        <f>_xlfn.IFNA(VLOOKUP(A67,'[1]H-L'!$A$8:$I$163,9,FALSE),"")</f>
        <v>112605.129032258</v>
      </c>
      <c r="W67" s="42">
        <f t="shared" si="9"/>
        <v>1.0040367205494731</v>
      </c>
      <c r="X67" s="28" t="str">
        <f t="shared" si="10"/>
        <v/>
      </c>
      <c r="Y67" s="4" t="str">
        <f>_xlfn.IFNA(VLOOKUP(A67,[1]Other!$A$8:$I$86,5,FALSE),"")</f>
        <v/>
      </c>
      <c r="Z67" s="5" t="str">
        <f>_xlfn.IFNA(VLOOKUP(A67,[1]Other!$A$8:$I$86,9,FALSE),"")</f>
        <v/>
      </c>
      <c r="AA67" s="29" t="str">
        <f t="shared" si="11"/>
        <v/>
      </c>
      <c r="AC67" s="7">
        <f t="shared" si="12"/>
        <v>4.4959999999999998E-4</v>
      </c>
      <c r="AD67" s="7" t="str">
        <f t="shared" si="13"/>
        <v/>
      </c>
      <c r="AE67" s="7" t="str">
        <f t="shared" si="14"/>
        <v/>
      </c>
      <c r="AF67" s="7">
        <f t="shared" si="15"/>
        <v>1.4970000000000001E-3</v>
      </c>
      <c r="AG67" s="7">
        <f t="shared" si="16"/>
        <v>1.2995999999999999E-3</v>
      </c>
      <c r="AH67" s="7" t="str">
        <f t="shared" si="17"/>
        <v/>
      </c>
    </row>
    <row r="68" spans="1:34" x14ac:dyDescent="0.3">
      <c r="A68" s="52" t="s">
        <v>73</v>
      </c>
      <c r="B68" s="36">
        <f>[1]White!D66</f>
        <v>93</v>
      </c>
      <c r="C68" s="22">
        <f>[1]White!H66</f>
        <v>38314.537634408996</v>
      </c>
      <c r="D68" s="28">
        <f t="shared" si="0"/>
        <v>1.700684028368293E-4</v>
      </c>
      <c r="E68" s="4">
        <f>[1]White!E66</f>
        <v>77</v>
      </c>
      <c r="F68" s="5">
        <f>[1]White!I66</f>
        <v>39641.831168830999</v>
      </c>
      <c r="G68" s="42">
        <f t="shared" si="1"/>
        <v>1.0346420344958047</v>
      </c>
      <c r="H68" s="28" t="str">
        <f t="shared" si="2"/>
        <v/>
      </c>
      <c r="I68" s="4" t="str">
        <f>_xlfn.IFNA(VLOOKUP(A68,[1]AIAN!$A$8:$I$67,5,FALSE),"")</f>
        <v/>
      </c>
      <c r="J68" s="5" t="str">
        <f>_xlfn.IFNA(VLOOKUP(A68,[1]AIAN!$A$8:$I$67,9,FALSE),"")</f>
        <v/>
      </c>
      <c r="K68" s="42" t="str">
        <f t="shared" si="3"/>
        <v/>
      </c>
      <c r="L68" s="28" t="str">
        <f t="shared" si="4"/>
        <v/>
      </c>
      <c r="M68" s="4" t="str">
        <f>_xlfn.IFNA(VLOOKUP(A68,[1]ANHPI!$A$8:$I$145,5,FALSE),"")</f>
        <v/>
      </c>
      <c r="N68" s="5" t="str">
        <f>_xlfn.IFNA(VLOOKUP(A68,[1]ANHPI!$A$8:$I$145,9,FALSE),"")</f>
        <v/>
      </c>
      <c r="O68" s="42" t="str">
        <f t="shared" si="5"/>
        <v/>
      </c>
      <c r="P68" s="28">
        <f t="shared" si="6"/>
        <v>3.8400945254037024E-4</v>
      </c>
      <c r="Q68" s="4">
        <f>_xlfn.IFNA(VLOOKUP(A68,[1]Black!$A$8:$I$211,5,FALSE),"")</f>
        <v>78</v>
      </c>
      <c r="R68" s="5">
        <f>_xlfn.IFNA(VLOOKUP(A68,[1]Black!$A$8:$I$211,9,FALSE),"")</f>
        <v>38387.461538461997</v>
      </c>
      <c r="S68" s="42">
        <f t="shared" si="7"/>
        <v>1.0019032959434049</v>
      </c>
      <c r="T68" s="28" t="str">
        <f t="shared" si="8"/>
        <v/>
      </c>
      <c r="U68" s="4" t="str">
        <f>_xlfn.IFNA(VLOOKUP(A68,'[1]H-L'!$A$8:$I$163,5,FALSE),"")</f>
        <v/>
      </c>
      <c r="V68" s="5" t="str">
        <f>_xlfn.IFNA(VLOOKUP(A68,'[1]H-L'!$A$8:$I$163,9,FALSE),"")</f>
        <v/>
      </c>
      <c r="W68" s="42" t="str">
        <f t="shared" si="9"/>
        <v/>
      </c>
      <c r="X68" s="28" t="str">
        <f t="shared" si="10"/>
        <v/>
      </c>
      <c r="Y68" s="4" t="str">
        <f>_xlfn.IFNA(VLOOKUP(A68,[1]Other!$A$8:$I$86,5,FALSE),"")</f>
        <v/>
      </c>
      <c r="Z68" s="5" t="str">
        <f>_xlfn.IFNA(VLOOKUP(A68,[1]Other!$A$8:$I$86,9,FALSE),"")</f>
        <v/>
      </c>
      <c r="AA68" s="29" t="str">
        <f t="shared" si="11"/>
        <v/>
      </c>
      <c r="AC68" s="7">
        <f t="shared" si="12"/>
        <v>1.76E-4</v>
      </c>
      <c r="AD68" s="7" t="str">
        <f t="shared" si="13"/>
        <v/>
      </c>
      <c r="AE68" s="7" t="str">
        <f t="shared" si="14"/>
        <v/>
      </c>
      <c r="AF68" s="7">
        <f t="shared" si="15"/>
        <v>3.8470000000000003E-4</v>
      </c>
      <c r="AG68" s="7" t="str">
        <f t="shared" si="16"/>
        <v/>
      </c>
      <c r="AH68" s="7" t="str">
        <f t="shared" si="17"/>
        <v/>
      </c>
    </row>
    <row r="69" spans="1:34" x14ac:dyDescent="0.3">
      <c r="A69" s="52" t="s">
        <v>74</v>
      </c>
      <c r="B69" s="36">
        <f>[1]White!D67</f>
        <v>2771</v>
      </c>
      <c r="C69" s="22">
        <f>[1]White!H67</f>
        <v>103372.240968208</v>
      </c>
      <c r="D69" s="28">
        <f t="shared" si="0"/>
        <v>6.8689965301628464E-4</v>
      </c>
      <c r="E69" s="4">
        <f>[1]White!E67</f>
        <v>311</v>
      </c>
      <c r="F69" s="5">
        <f>[1]White!I67</f>
        <v>104204.72347266899</v>
      </c>
      <c r="G69" s="42">
        <f t="shared" si="1"/>
        <v>1.0080532500472446</v>
      </c>
      <c r="H69" s="28" t="str">
        <f t="shared" si="2"/>
        <v/>
      </c>
      <c r="I69" s="4" t="str">
        <f>_xlfn.IFNA(VLOOKUP(A69,[1]AIAN!$A$8:$I$67,5,FALSE),"")</f>
        <v/>
      </c>
      <c r="J69" s="5" t="str">
        <f>_xlfn.IFNA(VLOOKUP(A69,[1]AIAN!$A$8:$I$67,9,FALSE),"")</f>
        <v/>
      </c>
      <c r="K69" s="42" t="str">
        <f t="shared" si="3"/>
        <v/>
      </c>
      <c r="L69" s="28">
        <f t="shared" si="4"/>
        <v>7.4069086256817727E-4</v>
      </c>
      <c r="M69" s="4">
        <f>_xlfn.IFNA(VLOOKUP(A69,[1]ANHPI!$A$8:$I$145,5,FALSE),"")</f>
        <v>44</v>
      </c>
      <c r="N69" s="5">
        <f>_xlfn.IFNA(VLOOKUP(A69,[1]ANHPI!$A$8:$I$145,9,FALSE),"")</f>
        <v>105004.431818182</v>
      </c>
      <c r="O69" s="42">
        <f t="shared" si="5"/>
        <v>1.01578945019172</v>
      </c>
      <c r="P69" s="28">
        <f t="shared" si="6"/>
        <v>6.4001575423395032E-4</v>
      </c>
      <c r="Q69" s="4">
        <f>_xlfn.IFNA(VLOOKUP(A69,[1]Black!$A$8:$I$211,5,FALSE),"")</f>
        <v>130</v>
      </c>
      <c r="R69" s="5">
        <f>_xlfn.IFNA(VLOOKUP(A69,[1]Black!$A$8:$I$211,9,FALSE),"")</f>
        <v>104229.49230769199</v>
      </c>
      <c r="S69" s="42">
        <f t="shared" si="7"/>
        <v>1.0082928582321016</v>
      </c>
      <c r="T69" s="28">
        <f t="shared" si="8"/>
        <v>7.098022296140624E-4</v>
      </c>
      <c r="U69" s="4">
        <f>_xlfn.IFNA(VLOOKUP(A69,'[1]H-L'!$A$8:$I$163,5,FALSE),"")</f>
        <v>51</v>
      </c>
      <c r="V69" s="5">
        <f>_xlfn.IFNA(VLOOKUP(A69,'[1]H-L'!$A$8:$I$163,9,FALSE),"")</f>
        <v>96804.274509804003</v>
      </c>
      <c r="W69" s="42">
        <f t="shared" si="9"/>
        <v>0.93646295759009457</v>
      </c>
      <c r="X69" s="28">
        <f t="shared" si="10"/>
        <v>1.3992821074405306E-3</v>
      </c>
      <c r="Y69" s="4">
        <f>_xlfn.IFNA(VLOOKUP(A69,[1]Other!$A$8:$I$86,5,FALSE),"")</f>
        <v>23</v>
      </c>
      <c r="Z69" s="5">
        <f>_xlfn.IFNA(VLOOKUP(A69,[1]Other!$A$8:$I$86,9,FALSE),"")</f>
        <v>100015.347826087</v>
      </c>
      <c r="AA69" s="29">
        <f t="shared" si="11"/>
        <v>0.96752616456139895</v>
      </c>
      <c r="AC69" s="7">
        <f t="shared" si="12"/>
        <v>6.9240000000000002E-4</v>
      </c>
      <c r="AD69" s="7" t="str">
        <f t="shared" si="13"/>
        <v/>
      </c>
      <c r="AE69" s="7">
        <f t="shared" si="14"/>
        <v>7.5239999999999997E-4</v>
      </c>
      <c r="AF69" s="7">
        <f t="shared" si="15"/>
        <v>6.4530000000000002E-4</v>
      </c>
      <c r="AG69" s="7">
        <f t="shared" si="16"/>
        <v>6.6469999999999995E-4</v>
      </c>
      <c r="AH69" s="7">
        <f t="shared" si="17"/>
        <v>1.3538000000000001E-3</v>
      </c>
    </row>
    <row r="70" spans="1:34" ht="27" x14ac:dyDescent="0.3">
      <c r="A70" s="52" t="s">
        <v>75</v>
      </c>
      <c r="B70" s="36">
        <f>[1]White!D68</f>
        <v>85</v>
      </c>
      <c r="C70" s="22">
        <f>[1]White!H68</f>
        <v>58354.154761905003</v>
      </c>
      <c r="D70" s="28">
        <f t="shared" si="0"/>
        <v>1.7227708339315176E-4</v>
      </c>
      <c r="E70" s="4">
        <f>[1]White!E68</f>
        <v>78</v>
      </c>
      <c r="F70" s="5">
        <f>[1]White!I68</f>
        <v>59318.320512821003</v>
      </c>
      <c r="G70" s="42">
        <f t="shared" si="1"/>
        <v>1.0165226581526192</v>
      </c>
      <c r="H70" s="28" t="str">
        <f t="shared" si="2"/>
        <v/>
      </c>
      <c r="I70" s="4" t="str">
        <f>_xlfn.IFNA(VLOOKUP(A70,[1]AIAN!$A$8:$I$67,5,FALSE),"")</f>
        <v/>
      </c>
      <c r="J70" s="5" t="str">
        <f>_xlfn.IFNA(VLOOKUP(A70,[1]AIAN!$A$8:$I$67,9,FALSE),"")</f>
        <v/>
      </c>
      <c r="K70" s="42" t="str">
        <f t="shared" si="3"/>
        <v/>
      </c>
      <c r="L70" s="28" t="str">
        <f t="shared" si="4"/>
        <v/>
      </c>
      <c r="M70" s="4" t="str">
        <f>_xlfn.IFNA(VLOOKUP(A70,[1]ANHPI!$A$8:$I$145,5,FALSE),"")</f>
        <v/>
      </c>
      <c r="N70" s="5" t="str">
        <f>_xlfn.IFNA(VLOOKUP(A70,[1]ANHPI!$A$8:$I$145,9,FALSE),"")</f>
        <v/>
      </c>
      <c r="O70" s="42" t="str">
        <f t="shared" si="5"/>
        <v/>
      </c>
      <c r="P70" s="28" t="str">
        <f t="shared" si="6"/>
        <v/>
      </c>
      <c r="Q70" s="4" t="str">
        <f>_xlfn.IFNA(VLOOKUP(A70,[1]Black!$A$8:$I$211,5,FALSE),"")</f>
        <v/>
      </c>
      <c r="R70" s="5" t="str">
        <f>_xlfn.IFNA(VLOOKUP(A70,[1]Black!$A$8:$I$211,9,FALSE),"")</f>
        <v/>
      </c>
      <c r="S70" s="42" t="str">
        <f t="shared" si="7"/>
        <v/>
      </c>
      <c r="T70" s="28" t="str">
        <f t="shared" si="8"/>
        <v/>
      </c>
      <c r="U70" s="4" t="str">
        <f>_xlfn.IFNA(VLOOKUP(A70,'[1]H-L'!$A$8:$I$163,5,FALSE),"")</f>
        <v/>
      </c>
      <c r="V70" s="5" t="str">
        <f>_xlfn.IFNA(VLOOKUP(A70,'[1]H-L'!$A$8:$I$163,9,FALSE),"")</f>
        <v/>
      </c>
      <c r="W70" s="42" t="str">
        <f t="shared" si="9"/>
        <v/>
      </c>
      <c r="X70" s="28" t="str">
        <f t="shared" si="10"/>
        <v/>
      </c>
      <c r="Y70" s="4" t="str">
        <f>_xlfn.IFNA(VLOOKUP(A70,[1]Other!$A$8:$I$86,5,FALSE),"")</f>
        <v/>
      </c>
      <c r="Z70" s="5" t="str">
        <f>_xlfn.IFNA(VLOOKUP(A70,[1]Other!$A$8:$I$86,9,FALSE),"")</f>
        <v/>
      </c>
      <c r="AA70" s="29" t="str">
        <f t="shared" si="11"/>
        <v/>
      </c>
      <c r="AC70" s="7">
        <f t="shared" si="12"/>
        <v>1.751E-4</v>
      </c>
      <c r="AD70" s="7" t="str">
        <f t="shared" si="13"/>
        <v/>
      </c>
      <c r="AE70" s="7" t="str">
        <f t="shared" si="14"/>
        <v/>
      </c>
      <c r="AF70" s="7" t="str">
        <f t="shared" si="15"/>
        <v/>
      </c>
      <c r="AG70" s="7" t="str">
        <f t="shared" si="16"/>
        <v/>
      </c>
      <c r="AH70" s="7" t="str">
        <f t="shared" si="17"/>
        <v/>
      </c>
    </row>
    <row r="71" spans="1:34" ht="27" x14ac:dyDescent="0.3">
      <c r="A71" s="52" t="s">
        <v>76</v>
      </c>
      <c r="B71" s="36">
        <f>[1]White!D69</f>
        <v>85</v>
      </c>
      <c r="C71" s="22">
        <f>[1]White!H69</f>
        <v>40707.211764706</v>
      </c>
      <c r="D71" s="28">
        <f t="shared" si="0"/>
        <v>2.9375451399088698E-4</v>
      </c>
      <c r="E71" s="4">
        <f>[1]White!E69</f>
        <v>133</v>
      </c>
      <c r="F71" s="5">
        <f>[1]White!I69</f>
        <v>38265.75</v>
      </c>
      <c r="G71" s="42">
        <f t="shared" si="1"/>
        <v>0.94002385182217763</v>
      </c>
      <c r="H71" s="28" t="str">
        <f t="shared" si="2"/>
        <v/>
      </c>
      <c r="I71" s="4" t="str">
        <f>_xlfn.IFNA(VLOOKUP(A71,[1]AIAN!$A$8:$I$67,5,FALSE),"")</f>
        <v/>
      </c>
      <c r="J71" s="5" t="str">
        <f>_xlfn.IFNA(VLOOKUP(A71,[1]AIAN!$A$8:$I$67,9,FALSE),"")</f>
        <v/>
      </c>
      <c r="K71" s="42" t="str">
        <f t="shared" si="3"/>
        <v/>
      </c>
      <c r="L71" s="28" t="str">
        <f t="shared" si="4"/>
        <v/>
      </c>
      <c r="M71" s="4" t="str">
        <f>_xlfn.IFNA(VLOOKUP(A71,[1]ANHPI!$A$8:$I$145,5,FALSE),"")</f>
        <v/>
      </c>
      <c r="N71" s="5" t="str">
        <f>_xlfn.IFNA(VLOOKUP(A71,[1]ANHPI!$A$8:$I$145,9,FALSE),"")</f>
        <v/>
      </c>
      <c r="O71" s="42" t="str">
        <f t="shared" si="5"/>
        <v/>
      </c>
      <c r="P71" s="28" t="str">
        <f t="shared" si="6"/>
        <v/>
      </c>
      <c r="Q71" s="4" t="str">
        <f>_xlfn.IFNA(VLOOKUP(A71,[1]Black!$A$8:$I$211,5,FALSE),"")</f>
        <v/>
      </c>
      <c r="R71" s="5" t="str">
        <f>_xlfn.IFNA(VLOOKUP(A71,[1]Black!$A$8:$I$211,9,FALSE),"")</f>
        <v/>
      </c>
      <c r="S71" s="42" t="str">
        <f t="shared" si="7"/>
        <v/>
      </c>
      <c r="T71" s="28" t="str">
        <f t="shared" si="8"/>
        <v/>
      </c>
      <c r="U71" s="4" t="str">
        <f>_xlfn.IFNA(VLOOKUP(A71,'[1]H-L'!$A$8:$I$163,5,FALSE),"")</f>
        <v/>
      </c>
      <c r="V71" s="5" t="str">
        <f>_xlfn.IFNA(VLOOKUP(A71,'[1]H-L'!$A$8:$I$163,9,FALSE),"")</f>
        <v/>
      </c>
      <c r="W71" s="42" t="str">
        <f t="shared" si="9"/>
        <v/>
      </c>
      <c r="X71" s="28" t="str">
        <f t="shared" si="10"/>
        <v/>
      </c>
      <c r="Y71" s="4" t="str">
        <f>_xlfn.IFNA(VLOOKUP(A71,[1]Other!$A$8:$I$86,5,FALSE),"")</f>
        <v/>
      </c>
      <c r="Z71" s="5" t="str">
        <f>_xlfn.IFNA(VLOOKUP(A71,[1]Other!$A$8:$I$86,9,FALSE),"")</f>
        <v/>
      </c>
      <c r="AA71" s="29" t="str">
        <f t="shared" si="11"/>
        <v/>
      </c>
      <c r="AC71" s="7">
        <f t="shared" si="12"/>
        <v>2.7609999999999999E-4</v>
      </c>
      <c r="AD71" s="7" t="str">
        <f t="shared" si="13"/>
        <v/>
      </c>
      <c r="AE71" s="7" t="str">
        <f t="shared" si="14"/>
        <v/>
      </c>
      <c r="AF71" s="7" t="str">
        <f t="shared" si="15"/>
        <v/>
      </c>
      <c r="AG71" s="7" t="str">
        <f t="shared" si="16"/>
        <v/>
      </c>
      <c r="AH71" s="7" t="str">
        <f t="shared" si="17"/>
        <v/>
      </c>
    </row>
    <row r="72" spans="1:34" ht="27" x14ac:dyDescent="0.3">
      <c r="A72" s="52" t="s">
        <v>77</v>
      </c>
      <c r="B72" s="36">
        <f>[1]White!D70</f>
        <v>8470</v>
      </c>
      <c r="C72" s="22">
        <f>[1]White!H70</f>
        <v>99258.509273478994</v>
      </c>
      <c r="D72" s="28">
        <f t="shared" si="0"/>
        <v>1.4572874310615581E-2</v>
      </c>
      <c r="E72" s="4">
        <f>[1]White!E70</f>
        <v>6598</v>
      </c>
      <c r="F72" s="5">
        <f>[1]White!I70</f>
        <v>98866.300439593993</v>
      </c>
      <c r="G72" s="42">
        <f t="shared" si="1"/>
        <v>0.99604861248918841</v>
      </c>
      <c r="H72" s="28" t="str">
        <f t="shared" si="2"/>
        <v/>
      </c>
      <c r="I72" s="4" t="str">
        <f>_xlfn.IFNA(VLOOKUP(A72,[1]AIAN!$A$8:$I$67,5,FALSE),"")</f>
        <v/>
      </c>
      <c r="J72" s="5" t="str">
        <f>_xlfn.IFNA(VLOOKUP(A72,[1]AIAN!$A$8:$I$67,9,FALSE),"")</f>
        <v/>
      </c>
      <c r="K72" s="42" t="str">
        <f t="shared" si="3"/>
        <v/>
      </c>
      <c r="L72" s="28" t="str">
        <f t="shared" si="4"/>
        <v/>
      </c>
      <c r="M72" s="4" t="str">
        <f>_xlfn.IFNA(VLOOKUP(A72,[1]ANHPI!$A$8:$I$145,5,FALSE),"")</f>
        <v/>
      </c>
      <c r="N72" s="5" t="str">
        <f>_xlfn.IFNA(VLOOKUP(A72,[1]ANHPI!$A$8:$I$145,9,FALSE),"")</f>
        <v/>
      </c>
      <c r="O72" s="42" t="str">
        <f t="shared" si="5"/>
        <v/>
      </c>
      <c r="P72" s="28" t="str">
        <f t="shared" si="6"/>
        <v/>
      </c>
      <c r="Q72" s="4" t="str">
        <f>_xlfn.IFNA(VLOOKUP(A72,[1]Black!$A$8:$I$211,5,FALSE),"")</f>
        <v/>
      </c>
      <c r="R72" s="5" t="str">
        <f>_xlfn.IFNA(VLOOKUP(A72,[1]Black!$A$8:$I$211,9,FALSE),"")</f>
        <v/>
      </c>
      <c r="S72" s="42" t="str">
        <f t="shared" si="7"/>
        <v/>
      </c>
      <c r="T72" s="28" t="str">
        <f t="shared" si="8"/>
        <v/>
      </c>
      <c r="U72" s="4" t="str">
        <f>_xlfn.IFNA(VLOOKUP(A72,'[1]H-L'!$A$8:$I$163,5,FALSE),"")</f>
        <v/>
      </c>
      <c r="V72" s="5" t="str">
        <f>_xlfn.IFNA(VLOOKUP(A72,'[1]H-L'!$A$8:$I$163,9,FALSE),"")</f>
        <v/>
      </c>
      <c r="W72" s="42" t="str">
        <f t="shared" si="9"/>
        <v/>
      </c>
      <c r="X72" s="28" t="str">
        <f t="shared" si="10"/>
        <v/>
      </c>
      <c r="Y72" s="4" t="str">
        <f>_xlfn.IFNA(VLOOKUP(A72,[1]Other!$A$8:$I$86,5,FALSE),"")</f>
        <v/>
      </c>
      <c r="Z72" s="5" t="str">
        <f>_xlfn.IFNA(VLOOKUP(A72,[1]Other!$A$8:$I$86,9,FALSE),"")</f>
        <v/>
      </c>
      <c r="AA72" s="29" t="str">
        <f t="shared" si="11"/>
        <v/>
      </c>
      <c r="AC72" s="7">
        <f t="shared" si="12"/>
        <v>1.45153E-2</v>
      </c>
      <c r="AD72" s="7" t="str">
        <f t="shared" si="13"/>
        <v/>
      </c>
      <c r="AE72" s="7" t="str">
        <f t="shared" si="14"/>
        <v/>
      </c>
      <c r="AF72" s="7" t="str">
        <f t="shared" si="15"/>
        <v/>
      </c>
      <c r="AG72" s="7" t="str">
        <f t="shared" si="16"/>
        <v/>
      </c>
      <c r="AH72" s="7" t="str">
        <f t="shared" si="17"/>
        <v/>
      </c>
    </row>
    <row r="73" spans="1:34" x14ac:dyDescent="0.3">
      <c r="A73" s="52" t="s">
        <v>78</v>
      </c>
      <c r="B73" s="36">
        <f>[1]White!D71</f>
        <v>528</v>
      </c>
      <c r="C73" s="22">
        <f>[1]White!H71</f>
        <v>124819.671102662</v>
      </c>
      <c r="D73" s="28">
        <f t="shared" si="0"/>
        <v>1.2942868060049607E-3</v>
      </c>
      <c r="E73" s="4">
        <f>[1]White!E71</f>
        <v>586</v>
      </c>
      <c r="F73" s="5">
        <f>[1]White!I71</f>
        <v>115563.43760683799</v>
      </c>
      <c r="G73" s="42">
        <f t="shared" si="1"/>
        <v>0.92584315105099968</v>
      </c>
      <c r="H73" s="28" t="str">
        <f t="shared" si="2"/>
        <v/>
      </c>
      <c r="I73" s="4" t="str">
        <f>_xlfn.IFNA(VLOOKUP(A73,[1]AIAN!$A$8:$I$67,5,FALSE),"")</f>
        <v/>
      </c>
      <c r="J73" s="5" t="str">
        <f>_xlfn.IFNA(VLOOKUP(A73,[1]AIAN!$A$8:$I$67,9,FALSE),"")</f>
        <v/>
      </c>
      <c r="K73" s="42" t="str">
        <f t="shared" si="3"/>
        <v/>
      </c>
      <c r="L73" s="28">
        <f t="shared" si="4"/>
        <v>2.8785940340717796E-3</v>
      </c>
      <c r="M73" s="4">
        <f>_xlfn.IFNA(VLOOKUP(A73,[1]ANHPI!$A$8:$I$145,5,FALSE),"")</f>
        <v>171</v>
      </c>
      <c r="N73" s="5">
        <f>_xlfn.IFNA(VLOOKUP(A73,[1]ANHPI!$A$8:$I$145,9,FALSE),"")</f>
        <v>119085.087719298</v>
      </c>
      <c r="O73" s="42">
        <f t="shared" si="5"/>
        <v>0.95405705420704556</v>
      </c>
      <c r="P73" s="28">
        <f t="shared" si="6"/>
        <v>4.9724300905868454E-4</v>
      </c>
      <c r="Q73" s="4">
        <f>_xlfn.IFNA(VLOOKUP(A73,[1]Black!$A$8:$I$211,5,FALSE),"")</f>
        <v>101</v>
      </c>
      <c r="R73" s="5">
        <f>_xlfn.IFNA(VLOOKUP(A73,[1]Black!$A$8:$I$211,9,FALSE),"")</f>
        <v>107652.316831683</v>
      </c>
      <c r="S73" s="42">
        <f t="shared" si="7"/>
        <v>0.86246275030752839</v>
      </c>
      <c r="T73" s="28">
        <f t="shared" si="8"/>
        <v>8.4897913738152567E-4</v>
      </c>
      <c r="U73" s="4">
        <f>_xlfn.IFNA(VLOOKUP(A73,'[1]H-L'!$A$8:$I$163,5,FALSE),"")</f>
        <v>61</v>
      </c>
      <c r="V73" s="5">
        <f>_xlfn.IFNA(VLOOKUP(A73,'[1]H-L'!$A$8:$I$163,9,FALSE),"")</f>
        <v>110346.016393443</v>
      </c>
      <c r="W73" s="42">
        <f t="shared" si="9"/>
        <v>0.88404347983488374</v>
      </c>
      <c r="X73" s="28" t="str">
        <f t="shared" si="10"/>
        <v/>
      </c>
      <c r="Y73" s="4" t="str">
        <f>_xlfn.IFNA(VLOOKUP(A73,[1]Other!$A$8:$I$86,5,FALSE),"")</f>
        <v/>
      </c>
      <c r="Z73" s="5" t="str">
        <f>_xlfn.IFNA(VLOOKUP(A73,[1]Other!$A$8:$I$86,9,FALSE),"")</f>
        <v/>
      </c>
      <c r="AA73" s="29" t="str">
        <f t="shared" si="11"/>
        <v/>
      </c>
      <c r="AC73" s="7">
        <f t="shared" si="12"/>
        <v>1.1983E-3</v>
      </c>
      <c r="AD73" s="7" t="str">
        <f t="shared" si="13"/>
        <v/>
      </c>
      <c r="AE73" s="7">
        <f t="shared" si="14"/>
        <v>2.7463000000000001E-3</v>
      </c>
      <c r="AF73" s="7">
        <f t="shared" si="15"/>
        <v>4.2890000000000002E-4</v>
      </c>
      <c r="AG73" s="7">
        <f t="shared" si="16"/>
        <v>7.5049999999999997E-4</v>
      </c>
      <c r="AH73" s="7" t="str">
        <f t="shared" si="17"/>
        <v/>
      </c>
    </row>
    <row r="74" spans="1:34" ht="27" x14ac:dyDescent="0.3">
      <c r="A74" s="52" t="s">
        <v>79</v>
      </c>
      <c r="B74" s="36">
        <f>[1]White!D72</f>
        <v>1069</v>
      </c>
      <c r="C74" s="22">
        <f>[1]White!H72</f>
        <v>58987.837078652003</v>
      </c>
      <c r="D74" s="28">
        <f t="shared" si="0"/>
        <v>2.0562815979362089E-3</v>
      </c>
      <c r="E74" s="4">
        <f>[1]White!E72</f>
        <v>931</v>
      </c>
      <c r="F74" s="5">
        <f>[1]White!I72</f>
        <v>58909.198711063</v>
      </c>
      <c r="G74" s="42">
        <f t="shared" si="1"/>
        <v>0.99866687148599553</v>
      </c>
      <c r="H74" s="28" t="str">
        <f t="shared" si="2"/>
        <v/>
      </c>
      <c r="I74" s="4" t="str">
        <f>_xlfn.IFNA(VLOOKUP(A74,[1]AIAN!$A$8:$I$67,5,FALSE),"")</f>
        <v/>
      </c>
      <c r="J74" s="5" t="str">
        <f>_xlfn.IFNA(VLOOKUP(A74,[1]AIAN!$A$8:$I$67,9,FALSE),"")</f>
        <v/>
      </c>
      <c r="K74" s="42" t="str">
        <f t="shared" si="3"/>
        <v/>
      </c>
      <c r="L74" s="28">
        <f t="shared" si="4"/>
        <v>1.1447040603326376E-3</v>
      </c>
      <c r="M74" s="4">
        <f>_xlfn.IFNA(VLOOKUP(A74,[1]ANHPI!$A$8:$I$145,5,FALSE),"")</f>
        <v>68</v>
      </c>
      <c r="N74" s="5">
        <f>_xlfn.IFNA(VLOOKUP(A74,[1]ANHPI!$A$8:$I$145,9,FALSE),"")</f>
        <v>64917.838235294003</v>
      </c>
      <c r="O74" s="42">
        <f t="shared" si="5"/>
        <v>1.1005292184003148</v>
      </c>
      <c r="P74" s="28">
        <f t="shared" si="6"/>
        <v>3.7908625443087833E-4</v>
      </c>
      <c r="Q74" s="4">
        <f>_xlfn.IFNA(VLOOKUP(A74,[1]Black!$A$8:$I$211,5,FALSE),"")</f>
        <v>77</v>
      </c>
      <c r="R74" s="5">
        <f>_xlfn.IFNA(VLOOKUP(A74,[1]Black!$A$8:$I$211,9,FALSE),"")</f>
        <v>64900.571428570998</v>
      </c>
      <c r="S74" s="42">
        <f t="shared" si="7"/>
        <v>1.1002365003150598</v>
      </c>
      <c r="T74" s="28">
        <f t="shared" si="8"/>
        <v>9.046499004885109E-4</v>
      </c>
      <c r="U74" s="4">
        <f>_xlfn.IFNA(VLOOKUP(A74,'[1]H-L'!$A$8:$I$163,5,FALSE),"")</f>
        <v>65</v>
      </c>
      <c r="V74" s="5">
        <f>_xlfn.IFNA(VLOOKUP(A74,'[1]H-L'!$A$8:$I$163,9,FALSE),"")</f>
        <v>57226.630769231</v>
      </c>
      <c r="W74" s="42">
        <f t="shared" si="9"/>
        <v>0.97014289052380953</v>
      </c>
      <c r="X74" s="28" t="str">
        <f t="shared" si="10"/>
        <v/>
      </c>
      <c r="Y74" s="4" t="str">
        <f>_xlfn.IFNA(VLOOKUP(A74,[1]Other!$A$8:$I$86,5,FALSE),"")</f>
        <v/>
      </c>
      <c r="Z74" s="5" t="str">
        <f>_xlfn.IFNA(VLOOKUP(A74,[1]Other!$A$8:$I$86,9,FALSE),"")</f>
        <v/>
      </c>
      <c r="AA74" s="29" t="str">
        <f t="shared" si="11"/>
        <v/>
      </c>
      <c r="AC74" s="7">
        <f t="shared" si="12"/>
        <v>2.0535000000000002E-3</v>
      </c>
      <c r="AD74" s="7" t="str">
        <f t="shared" si="13"/>
        <v/>
      </c>
      <c r="AE74" s="7">
        <f t="shared" si="14"/>
        <v>1.2597999999999999E-3</v>
      </c>
      <c r="AF74" s="7">
        <f t="shared" si="15"/>
        <v>4.171E-4</v>
      </c>
      <c r="AG74" s="7">
        <f t="shared" si="16"/>
        <v>8.7759999999999997E-4</v>
      </c>
      <c r="AH74" s="7" t="str">
        <f t="shared" si="17"/>
        <v/>
      </c>
    </row>
    <row r="75" spans="1:34" x14ac:dyDescent="0.3">
      <c r="A75" s="52" t="s">
        <v>80</v>
      </c>
      <c r="B75" s="36">
        <f>[1]White!D73</f>
        <v>91</v>
      </c>
      <c r="C75" s="22">
        <f>[1]White!H73</f>
        <v>157979.39560439601</v>
      </c>
      <c r="D75" s="28">
        <f t="shared" ref="D75:D138" si="18">IFERROR(E75/E$322,"")</f>
        <v>2.1424201396327849E-4</v>
      </c>
      <c r="E75" s="4">
        <f>[1]White!E73</f>
        <v>97</v>
      </c>
      <c r="F75" s="5">
        <f>[1]White!I73</f>
        <v>152152.051546392</v>
      </c>
      <c r="G75" s="42">
        <f t="shared" ref="G75:G138" si="19">IFERROR(F75/C75,"")</f>
        <v>0.96311326527291863</v>
      </c>
      <c r="H75" s="28" t="str">
        <f t="shared" ref="H75:H138" si="20">IFERROR(I75/I$322,"")</f>
        <v/>
      </c>
      <c r="I75" s="4" t="str">
        <f>_xlfn.IFNA(VLOOKUP(A75,[1]AIAN!$A$8:$I$67,5,FALSE),"")</f>
        <v/>
      </c>
      <c r="J75" s="5" t="str">
        <f>_xlfn.IFNA(VLOOKUP(A75,[1]AIAN!$A$8:$I$67,9,FALSE),"")</f>
        <v/>
      </c>
      <c r="K75" s="42" t="str">
        <f t="shared" ref="K75:K138" si="21">IFERROR(J75/C75,"")</f>
        <v/>
      </c>
      <c r="L75" s="28">
        <f t="shared" ref="L75:L138" si="22">IFERROR(M75/M$322,"")</f>
        <v>2.0032321055821157E-3</v>
      </c>
      <c r="M75" s="4">
        <f>_xlfn.IFNA(VLOOKUP(A75,[1]ANHPI!$A$8:$I$145,5,FALSE),"")</f>
        <v>119</v>
      </c>
      <c r="N75" s="5">
        <f>_xlfn.IFNA(VLOOKUP(A75,[1]ANHPI!$A$8:$I$145,9,FALSE),"")</f>
        <v>147303.78991596599</v>
      </c>
      <c r="O75" s="42">
        <f t="shared" ref="O75:O138" si="23">IFERROR(N75/C75,"")</f>
        <v>0.93242406297614067</v>
      </c>
      <c r="P75" s="28" t="str">
        <f t="shared" ref="P75:P138" si="24">IFERROR(Q75/Q$322,"")</f>
        <v/>
      </c>
      <c r="Q75" s="4" t="str">
        <f>_xlfn.IFNA(VLOOKUP(A75,[1]Black!$A$8:$I$211,5,FALSE),"")</f>
        <v/>
      </c>
      <c r="R75" s="5" t="str">
        <f>_xlfn.IFNA(VLOOKUP(A75,[1]Black!$A$8:$I$211,9,FALSE),"")</f>
        <v/>
      </c>
      <c r="S75" s="42" t="str">
        <f t="shared" ref="S75:S138" si="25">IFERROR(R75/C75,"")</f>
        <v/>
      </c>
      <c r="T75" s="28" t="str">
        <f t="shared" ref="T75:T138" si="26">IFERROR(U75/U$322,"")</f>
        <v/>
      </c>
      <c r="U75" s="4" t="str">
        <f>_xlfn.IFNA(VLOOKUP(A75,'[1]H-L'!$A$8:$I$163,5,FALSE),"")</f>
        <v/>
      </c>
      <c r="V75" s="5" t="str">
        <f>_xlfn.IFNA(VLOOKUP(A75,'[1]H-L'!$A$8:$I$163,9,FALSE),"")</f>
        <v/>
      </c>
      <c r="W75" s="42" t="str">
        <f t="shared" ref="W75:W138" si="27">IFERROR(V75/C75,"")</f>
        <v/>
      </c>
      <c r="X75" s="28" t="str">
        <f t="shared" ref="X75:X138" si="28">IFERROR(Y75/Y$322,"")</f>
        <v/>
      </c>
      <c r="Y75" s="4" t="str">
        <f>_xlfn.IFNA(VLOOKUP(A75,[1]Other!$A$8:$I$86,5,FALSE),"")</f>
        <v/>
      </c>
      <c r="Z75" s="5" t="str">
        <f>_xlfn.IFNA(VLOOKUP(A75,[1]Other!$A$8:$I$86,9,FALSE),"")</f>
        <v/>
      </c>
      <c r="AA75" s="29" t="str">
        <f t="shared" ref="AA75:AA138" si="29">IFERROR(Z75/C75,"")</f>
        <v/>
      </c>
      <c r="AC75" s="7">
        <f t="shared" ref="AC75:AC138" si="30">IFERROR(ROUND(D75*G75,7),"")</f>
        <v>2.063E-4</v>
      </c>
      <c r="AD75" s="7" t="str">
        <f t="shared" ref="AD75:AD138" si="31">IFERROR(ROUND(H75*K75,7),"")</f>
        <v/>
      </c>
      <c r="AE75" s="7">
        <f t="shared" ref="AE75:AE138" si="32">IFERROR(ROUND(L75*O75,7),"")</f>
        <v>1.8679E-3</v>
      </c>
      <c r="AF75" s="7" t="str">
        <f t="shared" ref="AF75:AF138" si="33">IFERROR(ROUND(P75*S75,7),"")</f>
        <v/>
      </c>
      <c r="AG75" s="7" t="str">
        <f t="shared" ref="AG75:AG138" si="34">IFERROR(ROUND(T75*W75,7),"")</f>
        <v/>
      </c>
      <c r="AH75" s="7" t="str">
        <f t="shared" ref="AH75:AH138" si="35">IFERROR(ROUND(X75*AA75,7),"")</f>
        <v/>
      </c>
    </row>
    <row r="76" spans="1:34" x14ac:dyDescent="0.3">
      <c r="A76" s="52" t="s">
        <v>81</v>
      </c>
      <c r="B76" s="36">
        <f>[1]White!D74</f>
        <v>577</v>
      </c>
      <c r="C76" s="22">
        <f>[1]White!H74</f>
        <v>112670.656845754</v>
      </c>
      <c r="D76" s="28">
        <f t="shared" si="18"/>
        <v>9.4973263921865718E-4</v>
      </c>
      <c r="E76" s="4">
        <f>[1]White!E74</f>
        <v>430</v>
      </c>
      <c r="F76" s="5">
        <f>[1]White!I74</f>
        <v>103479.065116279</v>
      </c>
      <c r="G76" s="42">
        <f t="shared" si="19"/>
        <v>0.91842071408123349</v>
      </c>
      <c r="H76" s="28" t="str">
        <f t="shared" si="20"/>
        <v/>
      </c>
      <c r="I76" s="4" t="str">
        <f>_xlfn.IFNA(VLOOKUP(A76,[1]AIAN!$A$8:$I$67,5,FALSE),"")</f>
        <v/>
      </c>
      <c r="J76" s="5" t="str">
        <f>_xlfn.IFNA(VLOOKUP(A76,[1]AIAN!$A$8:$I$67,9,FALSE),"")</f>
        <v/>
      </c>
      <c r="K76" s="42" t="str">
        <f t="shared" si="21"/>
        <v/>
      </c>
      <c r="L76" s="28" t="str">
        <f t="shared" si="22"/>
        <v/>
      </c>
      <c r="M76" s="4" t="str">
        <f>_xlfn.IFNA(VLOOKUP(A76,[1]ANHPI!$A$8:$I$145,5,FALSE),"")</f>
        <v/>
      </c>
      <c r="N76" s="5" t="str">
        <f>_xlfn.IFNA(VLOOKUP(A76,[1]ANHPI!$A$8:$I$145,9,FALSE),"")</f>
        <v/>
      </c>
      <c r="O76" s="42" t="str">
        <f t="shared" si="23"/>
        <v/>
      </c>
      <c r="P76" s="28" t="str">
        <f t="shared" si="24"/>
        <v/>
      </c>
      <c r="Q76" s="4" t="str">
        <f>_xlfn.IFNA(VLOOKUP(A76,[1]Black!$A$8:$I$211,5,FALSE),"")</f>
        <v/>
      </c>
      <c r="R76" s="5" t="str">
        <f>_xlfn.IFNA(VLOOKUP(A76,[1]Black!$A$8:$I$211,9,FALSE),"")</f>
        <v/>
      </c>
      <c r="S76" s="42" t="str">
        <f t="shared" si="25"/>
        <v/>
      </c>
      <c r="T76" s="28" t="str">
        <f t="shared" si="26"/>
        <v/>
      </c>
      <c r="U76" s="4" t="str">
        <f>_xlfn.IFNA(VLOOKUP(A76,'[1]H-L'!$A$8:$I$163,5,FALSE),"")</f>
        <v/>
      </c>
      <c r="V76" s="5" t="str">
        <f>_xlfn.IFNA(VLOOKUP(A76,'[1]H-L'!$A$8:$I$163,9,FALSE),"")</f>
        <v/>
      </c>
      <c r="W76" s="42" t="str">
        <f t="shared" si="27"/>
        <v/>
      </c>
      <c r="X76" s="28" t="str">
        <f t="shared" si="28"/>
        <v/>
      </c>
      <c r="Y76" s="4" t="str">
        <f>_xlfn.IFNA(VLOOKUP(A76,[1]Other!$A$8:$I$86,5,FALSE),"")</f>
        <v/>
      </c>
      <c r="Z76" s="5" t="str">
        <f>_xlfn.IFNA(VLOOKUP(A76,[1]Other!$A$8:$I$86,9,FALSE),"")</f>
        <v/>
      </c>
      <c r="AA76" s="29" t="str">
        <f t="shared" si="29"/>
        <v/>
      </c>
      <c r="AC76" s="7">
        <f t="shared" si="30"/>
        <v>8.7230000000000001E-4</v>
      </c>
      <c r="AD76" s="7" t="str">
        <f t="shared" si="31"/>
        <v/>
      </c>
      <c r="AE76" s="7" t="str">
        <f t="shared" si="32"/>
        <v/>
      </c>
      <c r="AF76" s="7" t="str">
        <f t="shared" si="33"/>
        <v/>
      </c>
      <c r="AG76" s="7" t="str">
        <f t="shared" si="34"/>
        <v/>
      </c>
      <c r="AH76" s="7" t="str">
        <f t="shared" si="35"/>
        <v/>
      </c>
    </row>
    <row r="77" spans="1:34" x14ac:dyDescent="0.3">
      <c r="A77" s="52" t="s">
        <v>82</v>
      </c>
      <c r="B77" s="36">
        <f>[1]White!D75</f>
        <v>105</v>
      </c>
      <c r="C77" s="22">
        <f>[1]White!H75</f>
        <v>126316.19047618999</v>
      </c>
      <c r="D77" s="28">
        <f t="shared" si="18"/>
        <v>1.2147743059773522E-4</v>
      </c>
      <c r="E77" s="4">
        <f>[1]White!E75</f>
        <v>55</v>
      </c>
      <c r="F77" s="5">
        <f>[1]White!I75</f>
        <v>117838.036363636</v>
      </c>
      <c r="G77" s="42">
        <f t="shared" si="19"/>
        <v>0.93288149301690593</v>
      </c>
      <c r="H77" s="28" t="str">
        <f t="shared" si="20"/>
        <v/>
      </c>
      <c r="I77" s="4" t="str">
        <f>_xlfn.IFNA(VLOOKUP(A77,[1]AIAN!$A$8:$I$67,5,FALSE),"")</f>
        <v/>
      </c>
      <c r="J77" s="5" t="str">
        <f>_xlfn.IFNA(VLOOKUP(A77,[1]AIAN!$A$8:$I$67,9,FALSE),"")</f>
        <v/>
      </c>
      <c r="K77" s="42" t="str">
        <f t="shared" si="21"/>
        <v/>
      </c>
      <c r="L77" s="28" t="str">
        <f t="shared" si="22"/>
        <v/>
      </c>
      <c r="M77" s="4" t="str">
        <f>_xlfn.IFNA(VLOOKUP(A77,[1]ANHPI!$A$8:$I$145,5,FALSE),"")</f>
        <v/>
      </c>
      <c r="N77" s="5" t="str">
        <f>_xlfn.IFNA(VLOOKUP(A77,[1]ANHPI!$A$8:$I$145,9,FALSE),"")</f>
        <v/>
      </c>
      <c r="O77" s="42" t="str">
        <f t="shared" si="23"/>
        <v/>
      </c>
      <c r="P77" s="28" t="str">
        <f t="shared" si="24"/>
        <v/>
      </c>
      <c r="Q77" s="4" t="str">
        <f>_xlfn.IFNA(VLOOKUP(A77,[1]Black!$A$8:$I$211,5,FALSE),"")</f>
        <v/>
      </c>
      <c r="R77" s="5" t="str">
        <f>_xlfn.IFNA(VLOOKUP(A77,[1]Black!$A$8:$I$211,9,FALSE),"")</f>
        <v/>
      </c>
      <c r="S77" s="42" t="str">
        <f t="shared" si="25"/>
        <v/>
      </c>
      <c r="T77" s="28" t="str">
        <f t="shared" si="26"/>
        <v/>
      </c>
      <c r="U77" s="4" t="str">
        <f>_xlfn.IFNA(VLOOKUP(A77,'[1]H-L'!$A$8:$I$163,5,FALSE),"")</f>
        <v/>
      </c>
      <c r="V77" s="5" t="str">
        <f>_xlfn.IFNA(VLOOKUP(A77,'[1]H-L'!$A$8:$I$163,9,FALSE),"")</f>
        <v/>
      </c>
      <c r="W77" s="42" t="str">
        <f t="shared" si="27"/>
        <v/>
      </c>
      <c r="X77" s="28" t="str">
        <f t="shared" si="28"/>
        <v/>
      </c>
      <c r="Y77" s="4" t="str">
        <f>_xlfn.IFNA(VLOOKUP(A77,[1]Other!$A$8:$I$86,5,FALSE),"")</f>
        <v/>
      </c>
      <c r="Z77" s="5" t="str">
        <f>_xlfn.IFNA(VLOOKUP(A77,[1]Other!$A$8:$I$86,9,FALSE),"")</f>
        <v/>
      </c>
      <c r="AA77" s="29" t="str">
        <f t="shared" si="29"/>
        <v/>
      </c>
      <c r="AC77" s="7">
        <f t="shared" si="30"/>
        <v>1.133E-4</v>
      </c>
      <c r="AD77" s="7" t="str">
        <f t="shared" si="31"/>
        <v/>
      </c>
      <c r="AE77" s="7" t="str">
        <f t="shared" si="32"/>
        <v/>
      </c>
      <c r="AF77" s="7" t="str">
        <f t="shared" si="33"/>
        <v/>
      </c>
      <c r="AG77" s="7" t="str">
        <f t="shared" si="34"/>
        <v/>
      </c>
      <c r="AH77" s="7" t="str">
        <f t="shared" si="35"/>
        <v/>
      </c>
    </row>
    <row r="78" spans="1:34" x14ac:dyDescent="0.3">
      <c r="A78" s="52" t="s">
        <v>83</v>
      </c>
      <c r="B78" s="36">
        <f>[1]White!D76</f>
        <v>244</v>
      </c>
      <c r="C78" s="22">
        <f>[1]White!H76</f>
        <v>119050.639344262</v>
      </c>
      <c r="D78" s="28">
        <f t="shared" si="18"/>
        <v>2.4516354175179291E-4</v>
      </c>
      <c r="E78" s="4">
        <f>[1]White!E76</f>
        <v>111</v>
      </c>
      <c r="F78" s="5">
        <f>[1]White!I76</f>
        <v>108354.36036036001</v>
      </c>
      <c r="G78" s="42">
        <f t="shared" si="19"/>
        <v>0.9101535359842019</v>
      </c>
      <c r="H78" s="28" t="str">
        <f t="shared" si="20"/>
        <v/>
      </c>
      <c r="I78" s="4" t="str">
        <f>_xlfn.IFNA(VLOOKUP(A78,[1]AIAN!$A$8:$I$67,5,FALSE),"")</f>
        <v/>
      </c>
      <c r="J78" s="5" t="str">
        <f>_xlfn.IFNA(VLOOKUP(A78,[1]AIAN!$A$8:$I$67,9,FALSE),"")</f>
        <v/>
      </c>
      <c r="K78" s="42" t="str">
        <f t="shared" si="21"/>
        <v/>
      </c>
      <c r="L78" s="28" t="str">
        <f t="shared" si="22"/>
        <v/>
      </c>
      <c r="M78" s="4" t="str">
        <f>_xlfn.IFNA(VLOOKUP(A78,[1]ANHPI!$A$8:$I$145,5,FALSE),"")</f>
        <v/>
      </c>
      <c r="N78" s="5" t="str">
        <f>_xlfn.IFNA(VLOOKUP(A78,[1]ANHPI!$A$8:$I$145,9,FALSE),"")</f>
        <v/>
      </c>
      <c r="O78" s="42" t="str">
        <f t="shared" si="23"/>
        <v/>
      </c>
      <c r="P78" s="28" t="str">
        <f t="shared" si="24"/>
        <v/>
      </c>
      <c r="Q78" s="4" t="str">
        <f>_xlfn.IFNA(VLOOKUP(A78,[1]Black!$A$8:$I$211,5,FALSE),"")</f>
        <v/>
      </c>
      <c r="R78" s="5" t="str">
        <f>_xlfn.IFNA(VLOOKUP(A78,[1]Black!$A$8:$I$211,9,FALSE),"")</f>
        <v/>
      </c>
      <c r="S78" s="42" t="str">
        <f t="shared" si="25"/>
        <v/>
      </c>
      <c r="T78" s="28" t="str">
        <f t="shared" si="26"/>
        <v/>
      </c>
      <c r="U78" s="4" t="str">
        <f>_xlfn.IFNA(VLOOKUP(A78,'[1]H-L'!$A$8:$I$163,5,FALSE),"")</f>
        <v/>
      </c>
      <c r="V78" s="5" t="str">
        <f>_xlfn.IFNA(VLOOKUP(A78,'[1]H-L'!$A$8:$I$163,9,FALSE),"")</f>
        <v/>
      </c>
      <c r="W78" s="42" t="str">
        <f t="shared" si="27"/>
        <v/>
      </c>
      <c r="X78" s="28" t="str">
        <f t="shared" si="28"/>
        <v/>
      </c>
      <c r="Y78" s="4" t="str">
        <f>_xlfn.IFNA(VLOOKUP(A78,[1]Other!$A$8:$I$86,5,FALSE),"")</f>
        <v/>
      </c>
      <c r="Z78" s="5" t="str">
        <f>_xlfn.IFNA(VLOOKUP(A78,[1]Other!$A$8:$I$86,9,FALSE),"")</f>
        <v/>
      </c>
      <c r="AA78" s="29" t="str">
        <f t="shared" si="29"/>
        <v/>
      </c>
      <c r="AC78" s="7">
        <f t="shared" si="30"/>
        <v>2.231E-4</v>
      </c>
      <c r="AD78" s="7" t="str">
        <f t="shared" si="31"/>
        <v/>
      </c>
      <c r="AE78" s="7" t="str">
        <f t="shared" si="32"/>
        <v/>
      </c>
      <c r="AF78" s="7" t="str">
        <f t="shared" si="33"/>
        <v/>
      </c>
      <c r="AG78" s="7" t="str">
        <f t="shared" si="34"/>
        <v/>
      </c>
      <c r="AH78" s="7" t="str">
        <f t="shared" si="35"/>
        <v/>
      </c>
    </row>
    <row r="79" spans="1:34" x14ac:dyDescent="0.3">
      <c r="A79" s="52" t="s">
        <v>84</v>
      </c>
      <c r="B79" s="36">
        <f>[1]White!D77</f>
        <v>117</v>
      </c>
      <c r="C79" s="22">
        <f>[1]White!H77</f>
        <v>138757.188034188</v>
      </c>
      <c r="D79" s="28">
        <f t="shared" si="18"/>
        <v>2.8050243065295223E-4</v>
      </c>
      <c r="E79" s="4">
        <f>[1]White!E77</f>
        <v>127</v>
      </c>
      <c r="F79" s="5">
        <f>[1]White!I77</f>
        <v>132621.365079365</v>
      </c>
      <c r="G79" s="42">
        <f t="shared" si="19"/>
        <v>0.95578014341634532</v>
      </c>
      <c r="H79" s="28" t="str">
        <f t="shared" si="20"/>
        <v/>
      </c>
      <c r="I79" s="4" t="str">
        <f>_xlfn.IFNA(VLOOKUP(A79,[1]AIAN!$A$8:$I$67,5,FALSE),"")</f>
        <v/>
      </c>
      <c r="J79" s="5" t="str">
        <f>_xlfn.IFNA(VLOOKUP(A79,[1]AIAN!$A$8:$I$67,9,FALSE),"")</f>
        <v/>
      </c>
      <c r="K79" s="42" t="str">
        <f t="shared" si="21"/>
        <v/>
      </c>
      <c r="L79" s="28" t="str">
        <f t="shared" si="22"/>
        <v/>
      </c>
      <c r="M79" s="4" t="str">
        <f>_xlfn.IFNA(VLOOKUP(A79,[1]ANHPI!$A$8:$I$145,5,FALSE),"")</f>
        <v/>
      </c>
      <c r="N79" s="5" t="str">
        <f>_xlfn.IFNA(VLOOKUP(A79,[1]ANHPI!$A$8:$I$145,9,FALSE),"")</f>
        <v/>
      </c>
      <c r="O79" s="42" t="str">
        <f t="shared" si="23"/>
        <v/>
      </c>
      <c r="P79" s="28" t="str">
        <f t="shared" si="24"/>
        <v/>
      </c>
      <c r="Q79" s="4" t="str">
        <f>_xlfn.IFNA(VLOOKUP(A79,[1]Black!$A$8:$I$211,5,FALSE),"")</f>
        <v/>
      </c>
      <c r="R79" s="5" t="str">
        <f>_xlfn.IFNA(VLOOKUP(A79,[1]Black!$A$8:$I$211,9,FALSE),"")</f>
        <v/>
      </c>
      <c r="S79" s="42" t="str">
        <f t="shared" si="25"/>
        <v/>
      </c>
      <c r="T79" s="28" t="str">
        <f t="shared" si="26"/>
        <v/>
      </c>
      <c r="U79" s="4" t="str">
        <f>_xlfn.IFNA(VLOOKUP(A79,'[1]H-L'!$A$8:$I$163,5,FALSE),"")</f>
        <v/>
      </c>
      <c r="V79" s="5" t="str">
        <f>_xlfn.IFNA(VLOOKUP(A79,'[1]H-L'!$A$8:$I$163,9,FALSE),"")</f>
        <v/>
      </c>
      <c r="W79" s="42" t="str">
        <f t="shared" si="27"/>
        <v/>
      </c>
      <c r="X79" s="28" t="str">
        <f t="shared" si="28"/>
        <v/>
      </c>
      <c r="Y79" s="4" t="str">
        <f>_xlfn.IFNA(VLOOKUP(A79,[1]Other!$A$8:$I$86,5,FALSE),"")</f>
        <v/>
      </c>
      <c r="Z79" s="5" t="str">
        <f>_xlfn.IFNA(VLOOKUP(A79,[1]Other!$A$8:$I$86,9,FALSE),"")</f>
        <v/>
      </c>
      <c r="AA79" s="29" t="str">
        <f t="shared" si="29"/>
        <v/>
      </c>
      <c r="AC79" s="7">
        <f t="shared" si="30"/>
        <v>2.6810000000000001E-4</v>
      </c>
      <c r="AD79" s="7" t="str">
        <f t="shared" si="31"/>
        <v/>
      </c>
      <c r="AE79" s="7" t="str">
        <f t="shared" si="32"/>
        <v/>
      </c>
      <c r="AF79" s="7" t="str">
        <f t="shared" si="33"/>
        <v/>
      </c>
      <c r="AG79" s="7" t="str">
        <f t="shared" si="34"/>
        <v/>
      </c>
      <c r="AH79" s="7" t="str">
        <f t="shared" si="35"/>
        <v/>
      </c>
    </row>
    <row r="80" spans="1:34" x14ac:dyDescent="0.3">
      <c r="A80" s="52" t="s">
        <v>85</v>
      </c>
      <c r="B80" s="36">
        <f>[1]White!D78</f>
        <v>108</v>
      </c>
      <c r="C80" s="22">
        <f>[1]White!H78</f>
        <v>91599.342592593006</v>
      </c>
      <c r="D80" s="28">
        <f t="shared" si="18"/>
        <v>2.8712847232191963E-4</v>
      </c>
      <c r="E80" s="4">
        <f>[1]White!E78</f>
        <v>130</v>
      </c>
      <c r="F80" s="5">
        <f>[1]White!I78</f>
        <v>82428.123076923002</v>
      </c>
      <c r="G80" s="42">
        <f t="shared" si="19"/>
        <v>0.89987679762658457</v>
      </c>
      <c r="H80" s="28" t="str">
        <f t="shared" si="20"/>
        <v/>
      </c>
      <c r="I80" s="4" t="str">
        <f>_xlfn.IFNA(VLOOKUP(A80,[1]AIAN!$A$8:$I$67,5,FALSE),"")</f>
        <v/>
      </c>
      <c r="J80" s="5" t="str">
        <f>_xlfn.IFNA(VLOOKUP(A80,[1]AIAN!$A$8:$I$67,9,FALSE),"")</f>
        <v/>
      </c>
      <c r="K80" s="42" t="str">
        <f t="shared" si="21"/>
        <v/>
      </c>
      <c r="L80" s="28" t="str">
        <f t="shared" si="22"/>
        <v/>
      </c>
      <c r="M80" s="4" t="str">
        <f>_xlfn.IFNA(VLOOKUP(A80,[1]ANHPI!$A$8:$I$145,5,FALSE),"")</f>
        <v/>
      </c>
      <c r="N80" s="5" t="str">
        <f>_xlfn.IFNA(VLOOKUP(A80,[1]ANHPI!$A$8:$I$145,9,FALSE),"")</f>
        <v/>
      </c>
      <c r="O80" s="42" t="str">
        <f t="shared" si="23"/>
        <v/>
      </c>
      <c r="P80" s="28" t="str">
        <f t="shared" si="24"/>
        <v/>
      </c>
      <c r="Q80" s="4" t="str">
        <f>_xlfn.IFNA(VLOOKUP(A80,[1]Black!$A$8:$I$211,5,FALSE),"")</f>
        <v/>
      </c>
      <c r="R80" s="5" t="str">
        <f>_xlfn.IFNA(VLOOKUP(A80,[1]Black!$A$8:$I$211,9,FALSE),"")</f>
        <v/>
      </c>
      <c r="S80" s="42" t="str">
        <f t="shared" si="25"/>
        <v/>
      </c>
      <c r="T80" s="28" t="str">
        <f t="shared" si="26"/>
        <v/>
      </c>
      <c r="U80" s="4" t="str">
        <f>_xlfn.IFNA(VLOOKUP(A80,'[1]H-L'!$A$8:$I$163,5,FALSE),"")</f>
        <v/>
      </c>
      <c r="V80" s="5" t="str">
        <f>_xlfn.IFNA(VLOOKUP(A80,'[1]H-L'!$A$8:$I$163,9,FALSE),"")</f>
        <v/>
      </c>
      <c r="W80" s="42" t="str">
        <f t="shared" si="27"/>
        <v/>
      </c>
      <c r="X80" s="28" t="str">
        <f t="shared" si="28"/>
        <v/>
      </c>
      <c r="Y80" s="4" t="str">
        <f>_xlfn.IFNA(VLOOKUP(A80,[1]Other!$A$8:$I$86,5,FALSE),"")</f>
        <v/>
      </c>
      <c r="Z80" s="5" t="str">
        <f>_xlfn.IFNA(VLOOKUP(A80,[1]Other!$A$8:$I$86,9,FALSE),"")</f>
        <v/>
      </c>
      <c r="AA80" s="29" t="str">
        <f t="shared" si="29"/>
        <v/>
      </c>
      <c r="AC80" s="7">
        <f t="shared" si="30"/>
        <v>2.5839999999999999E-4</v>
      </c>
      <c r="AD80" s="7" t="str">
        <f t="shared" si="31"/>
        <v/>
      </c>
      <c r="AE80" s="7" t="str">
        <f t="shared" si="32"/>
        <v/>
      </c>
      <c r="AF80" s="7" t="str">
        <f t="shared" si="33"/>
        <v/>
      </c>
      <c r="AG80" s="7" t="str">
        <f t="shared" si="34"/>
        <v/>
      </c>
      <c r="AH80" s="7" t="str">
        <f t="shared" si="35"/>
        <v/>
      </c>
    </row>
    <row r="81" spans="1:34" x14ac:dyDescent="0.3">
      <c r="A81" s="52" t="s">
        <v>86</v>
      </c>
      <c r="B81" s="36">
        <f>[1]White!D79</f>
        <v>115</v>
      </c>
      <c r="C81" s="22">
        <f>[1]White!H79</f>
        <v>123429.226086957</v>
      </c>
      <c r="D81" s="28">
        <f t="shared" si="18"/>
        <v>1.2147743059773522E-4</v>
      </c>
      <c r="E81" s="4">
        <f>[1]White!E79</f>
        <v>55</v>
      </c>
      <c r="F81" s="5">
        <f>[1]White!I79</f>
        <v>106533.363636364</v>
      </c>
      <c r="G81" s="42">
        <f t="shared" si="19"/>
        <v>0.86311295155743972</v>
      </c>
      <c r="H81" s="28" t="str">
        <f t="shared" si="20"/>
        <v/>
      </c>
      <c r="I81" s="4" t="str">
        <f>_xlfn.IFNA(VLOOKUP(A81,[1]AIAN!$A$8:$I$67,5,FALSE),"")</f>
        <v/>
      </c>
      <c r="J81" s="5" t="str">
        <f>_xlfn.IFNA(VLOOKUP(A81,[1]AIAN!$A$8:$I$67,9,FALSE),"")</f>
        <v/>
      </c>
      <c r="K81" s="42" t="str">
        <f t="shared" si="21"/>
        <v/>
      </c>
      <c r="L81" s="28" t="str">
        <f t="shared" si="22"/>
        <v/>
      </c>
      <c r="M81" s="4" t="str">
        <f>_xlfn.IFNA(VLOOKUP(A81,[1]ANHPI!$A$8:$I$145,5,FALSE),"")</f>
        <v/>
      </c>
      <c r="N81" s="5" t="str">
        <f>_xlfn.IFNA(VLOOKUP(A81,[1]ANHPI!$A$8:$I$145,9,FALSE),"")</f>
        <v/>
      </c>
      <c r="O81" s="42" t="str">
        <f t="shared" si="23"/>
        <v/>
      </c>
      <c r="P81" s="28" t="str">
        <f t="shared" si="24"/>
        <v/>
      </c>
      <c r="Q81" s="4" t="str">
        <f>_xlfn.IFNA(VLOOKUP(A81,[1]Black!$A$8:$I$211,5,FALSE),"")</f>
        <v/>
      </c>
      <c r="R81" s="5" t="str">
        <f>_xlfn.IFNA(VLOOKUP(A81,[1]Black!$A$8:$I$211,9,FALSE),"")</f>
        <v/>
      </c>
      <c r="S81" s="42" t="str">
        <f t="shared" si="25"/>
        <v/>
      </c>
      <c r="T81" s="28" t="str">
        <f t="shared" si="26"/>
        <v/>
      </c>
      <c r="U81" s="4" t="str">
        <f>_xlfn.IFNA(VLOOKUP(A81,'[1]H-L'!$A$8:$I$163,5,FALSE),"")</f>
        <v/>
      </c>
      <c r="V81" s="5" t="str">
        <f>_xlfn.IFNA(VLOOKUP(A81,'[1]H-L'!$A$8:$I$163,9,FALSE),"")</f>
        <v/>
      </c>
      <c r="W81" s="42" t="str">
        <f t="shared" si="27"/>
        <v/>
      </c>
      <c r="X81" s="28" t="str">
        <f t="shared" si="28"/>
        <v/>
      </c>
      <c r="Y81" s="4" t="str">
        <f>_xlfn.IFNA(VLOOKUP(A81,[1]Other!$A$8:$I$86,5,FALSE),"")</f>
        <v/>
      </c>
      <c r="Z81" s="5" t="str">
        <f>_xlfn.IFNA(VLOOKUP(A81,[1]Other!$A$8:$I$86,9,FALSE),"")</f>
        <v/>
      </c>
      <c r="AA81" s="29" t="str">
        <f t="shared" si="29"/>
        <v/>
      </c>
      <c r="AC81" s="7">
        <f t="shared" si="30"/>
        <v>1.048E-4</v>
      </c>
      <c r="AD81" s="7" t="str">
        <f t="shared" si="31"/>
        <v/>
      </c>
      <c r="AE81" s="7" t="str">
        <f t="shared" si="32"/>
        <v/>
      </c>
      <c r="AF81" s="7" t="str">
        <f t="shared" si="33"/>
        <v/>
      </c>
      <c r="AG81" s="7" t="str">
        <f t="shared" si="34"/>
        <v/>
      </c>
      <c r="AH81" s="7" t="str">
        <f t="shared" si="35"/>
        <v/>
      </c>
    </row>
    <row r="82" spans="1:34" x14ac:dyDescent="0.3">
      <c r="A82" s="52" t="s">
        <v>87</v>
      </c>
      <c r="B82" s="36">
        <f>[1]White!D80</f>
        <v>68</v>
      </c>
      <c r="C82" s="22">
        <f>[1]White!H80</f>
        <v>96076.352941175996</v>
      </c>
      <c r="D82" s="28">
        <f t="shared" si="18"/>
        <v>1.1043402781612292E-4</v>
      </c>
      <c r="E82" s="4">
        <f>[1]White!E80</f>
        <v>50</v>
      </c>
      <c r="F82" s="5">
        <f>[1]White!I80</f>
        <v>90590</v>
      </c>
      <c r="G82" s="42">
        <f t="shared" si="19"/>
        <v>0.942895907544127</v>
      </c>
      <c r="H82" s="28" t="str">
        <f t="shared" si="20"/>
        <v/>
      </c>
      <c r="I82" s="4" t="str">
        <f>_xlfn.IFNA(VLOOKUP(A82,[1]AIAN!$A$8:$I$67,5,FALSE),"")</f>
        <v/>
      </c>
      <c r="J82" s="5" t="str">
        <f>_xlfn.IFNA(VLOOKUP(A82,[1]AIAN!$A$8:$I$67,9,FALSE),"")</f>
        <v/>
      </c>
      <c r="K82" s="42" t="str">
        <f t="shared" si="21"/>
        <v/>
      </c>
      <c r="L82" s="28" t="str">
        <f t="shared" si="22"/>
        <v/>
      </c>
      <c r="M82" s="4" t="str">
        <f>_xlfn.IFNA(VLOOKUP(A82,[1]ANHPI!$A$8:$I$145,5,FALSE),"")</f>
        <v/>
      </c>
      <c r="N82" s="5" t="str">
        <f>_xlfn.IFNA(VLOOKUP(A82,[1]ANHPI!$A$8:$I$145,9,FALSE),"")</f>
        <v/>
      </c>
      <c r="O82" s="42" t="str">
        <f t="shared" si="23"/>
        <v/>
      </c>
      <c r="P82" s="28" t="str">
        <f t="shared" si="24"/>
        <v/>
      </c>
      <c r="Q82" s="4" t="str">
        <f>_xlfn.IFNA(VLOOKUP(A82,[1]Black!$A$8:$I$211,5,FALSE),"")</f>
        <v/>
      </c>
      <c r="R82" s="5" t="str">
        <f>_xlfn.IFNA(VLOOKUP(A82,[1]Black!$A$8:$I$211,9,FALSE),"")</f>
        <v/>
      </c>
      <c r="S82" s="42" t="str">
        <f t="shared" si="25"/>
        <v/>
      </c>
      <c r="T82" s="28" t="str">
        <f t="shared" si="26"/>
        <v/>
      </c>
      <c r="U82" s="4" t="str">
        <f>_xlfn.IFNA(VLOOKUP(A82,'[1]H-L'!$A$8:$I$163,5,FALSE),"")</f>
        <v/>
      </c>
      <c r="V82" s="5" t="str">
        <f>_xlfn.IFNA(VLOOKUP(A82,'[1]H-L'!$A$8:$I$163,9,FALSE),"")</f>
        <v/>
      </c>
      <c r="W82" s="42" t="str">
        <f t="shared" si="27"/>
        <v/>
      </c>
      <c r="X82" s="28" t="str">
        <f t="shared" si="28"/>
        <v/>
      </c>
      <c r="Y82" s="4" t="str">
        <f>_xlfn.IFNA(VLOOKUP(A82,[1]Other!$A$8:$I$86,5,FALSE),"")</f>
        <v/>
      </c>
      <c r="Z82" s="5" t="str">
        <f>_xlfn.IFNA(VLOOKUP(A82,[1]Other!$A$8:$I$86,9,FALSE),"")</f>
        <v/>
      </c>
      <c r="AA82" s="29" t="str">
        <f t="shared" si="29"/>
        <v/>
      </c>
      <c r="AC82" s="7">
        <f t="shared" si="30"/>
        <v>1.041E-4</v>
      </c>
      <c r="AD82" s="7" t="str">
        <f t="shared" si="31"/>
        <v/>
      </c>
      <c r="AE82" s="7" t="str">
        <f t="shared" si="32"/>
        <v/>
      </c>
      <c r="AF82" s="7" t="str">
        <f t="shared" si="33"/>
        <v/>
      </c>
      <c r="AG82" s="7" t="str">
        <f t="shared" si="34"/>
        <v/>
      </c>
      <c r="AH82" s="7" t="str">
        <f t="shared" si="35"/>
        <v/>
      </c>
    </row>
    <row r="83" spans="1:34" x14ac:dyDescent="0.3">
      <c r="A83" s="52" t="s">
        <v>88</v>
      </c>
      <c r="B83" s="36">
        <f>[1]White!D81</f>
        <v>188</v>
      </c>
      <c r="C83" s="22">
        <f>[1]White!H81</f>
        <v>126187.734042553</v>
      </c>
      <c r="D83" s="28">
        <f t="shared" si="18"/>
        <v>2.0761597229431111E-4</v>
      </c>
      <c r="E83" s="4">
        <f>[1]White!E81</f>
        <v>94</v>
      </c>
      <c r="F83" s="5">
        <f>[1]White!I81</f>
        <v>117288.053191489</v>
      </c>
      <c r="G83" s="42">
        <f t="shared" si="19"/>
        <v>0.92947269464349958</v>
      </c>
      <c r="H83" s="28" t="str">
        <f t="shared" si="20"/>
        <v/>
      </c>
      <c r="I83" s="4" t="str">
        <f>_xlfn.IFNA(VLOOKUP(A83,[1]AIAN!$A$8:$I$67,5,FALSE),"")</f>
        <v/>
      </c>
      <c r="J83" s="5" t="str">
        <f>_xlfn.IFNA(VLOOKUP(A83,[1]AIAN!$A$8:$I$67,9,FALSE),"")</f>
        <v/>
      </c>
      <c r="K83" s="42" t="str">
        <f t="shared" si="21"/>
        <v/>
      </c>
      <c r="L83" s="28" t="str">
        <f t="shared" si="22"/>
        <v/>
      </c>
      <c r="M83" s="4" t="str">
        <f>_xlfn.IFNA(VLOOKUP(A83,[1]ANHPI!$A$8:$I$145,5,FALSE),"")</f>
        <v/>
      </c>
      <c r="N83" s="5" t="str">
        <f>_xlfn.IFNA(VLOOKUP(A83,[1]ANHPI!$A$8:$I$145,9,FALSE),"")</f>
        <v/>
      </c>
      <c r="O83" s="42" t="str">
        <f t="shared" si="23"/>
        <v/>
      </c>
      <c r="P83" s="28" t="str">
        <f t="shared" si="24"/>
        <v/>
      </c>
      <c r="Q83" s="4" t="str">
        <f>_xlfn.IFNA(VLOOKUP(A83,[1]Black!$A$8:$I$211,5,FALSE),"")</f>
        <v/>
      </c>
      <c r="R83" s="5" t="str">
        <f>_xlfn.IFNA(VLOOKUP(A83,[1]Black!$A$8:$I$211,9,FALSE),"")</f>
        <v/>
      </c>
      <c r="S83" s="42" t="str">
        <f t="shared" si="25"/>
        <v/>
      </c>
      <c r="T83" s="28" t="str">
        <f t="shared" si="26"/>
        <v/>
      </c>
      <c r="U83" s="4" t="str">
        <f>_xlfn.IFNA(VLOOKUP(A83,'[1]H-L'!$A$8:$I$163,5,FALSE),"")</f>
        <v/>
      </c>
      <c r="V83" s="5" t="str">
        <f>_xlfn.IFNA(VLOOKUP(A83,'[1]H-L'!$A$8:$I$163,9,FALSE),"")</f>
        <v/>
      </c>
      <c r="W83" s="42" t="str">
        <f t="shared" si="27"/>
        <v/>
      </c>
      <c r="X83" s="28" t="str">
        <f t="shared" si="28"/>
        <v/>
      </c>
      <c r="Y83" s="4" t="str">
        <f>_xlfn.IFNA(VLOOKUP(A83,[1]Other!$A$8:$I$86,5,FALSE),"")</f>
        <v/>
      </c>
      <c r="Z83" s="5" t="str">
        <f>_xlfn.IFNA(VLOOKUP(A83,[1]Other!$A$8:$I$86,9,FALSE),"")</f>
        <v/>
      </c>
      <c r="AA83" s="29" t="str">
        <f t="shared" si="29"/>
        <v/>
      </c>
      <c r="AC83" s="7">
        <f t="shared" si="30"/>
        <v>1.93E-4</v>
      </c>
      <c r="AD83" s="7" t="str">
        <f t="shared" si="31"/>
        <v/>
      </c>
      <c r="AE83" s="7" t="str">
        <f t="shared" si="32"/>
        <v/>
      </c>
      <c r="AF83" s="7" t="str">
        <f t="shared" si="33"/>
        <v/>
      </c>
      <c r="AG83" s="7" t="str">
        <f t="shared" si="34"/>
        <v/>
      </c>
      <c r="AH83" s="7" t="str">
        <f t="shared" si="35"/>
        <v/>
      </c>
    </row>
    <row r="84" spans="1:34" x14ac:dyDescent="0.3">
      <c r="A84" s="52" t="s">
        <v>89</v>
      </c>
      <c r="B84" s="36">
        <f>[1]White!D82</f>
        <v>535</v>
      </c>
      <c r="C84" s="22">
        <f>[1]White!H82</f>
        <v>73410.224299064997</v>
      </c>
      <c r="D84" s="28">
        <f t="shared" si="18"/>
        <v>6.0959583354499853E-4</v>
      </c>
      <c r="E84" s="4">
        <f>[1]White!E82</f>
        <v>276</v>
      </c>
      <c r="F84" s="5">
        <f>[1]White!I82</f>
        <v>69769.547101449003</v>
      </c>
      <c r="G84" s="42">
        <f t="shared" si="19"/>
        <v>0.950406401391933</v>
      </c>
      <c r="H84" s="28" t="str">
        <f t="shared" si="20"/>
        <v/>
      </c>
      <c r="I84" s="4" t="str">
        <f>_xlfn.IFNA(VLOOKUP(A84,[1]AIAN!$A$8:$I$67,5,FALSE),"")</f>
        <v/>
      </c>
      <c r="J84" s="5" t="str">
        <f>_xlfn.IFNA(VLOOKUP(A84,[1]AIAN!$A$8:$I$67,9,FALSE),"")</f>
        <v/>
      </c>
      <c r="K84" s="42" t="str">
        <f t="shared" si="21"/>
        <v/>
      </c>
      <c r="L84" s="28" t="str">
        <f t="shared" si="22"/>
        <v/>
      </c>
      <c r="M84" s="4" t="str">
        <f>_xlfn.IFNA(VLOOKUP(A84,[1]ANHPI!$A$8:$I$145,5,FALSE),"")</f>
        <v/>
      </c>
      <c r="N84" s="5" t="str">
        <f>_xlfn.IFNA(VLOOKUP(A84,[1]ANHPI!$A$8:$I$145,9,FALSE),"")</f>
        <v/>
      </c>
      <c r="O84" s="42" t="str">
        <f t="shared" si="23"/>
        <v/>
      </c>
      <c r="P84" s="28" t="str">
        <f t="shared" si="24"/>
        <v/>
      </c>
      <c r="Q84" s="4" t="str">
        <f>_xlfn.IFNA(VLOOKUP(A84,[1]Black!$A$8:$I$211,5,FALSE),"")</f>
        <v/>
      </c>
      <c r="R84" s="5" t="str">
        <f>_xlfn.IFNA(VLOOKUP(A84,[1]Black!$A$8:$I$211,9,FALSE),"")</f>
        <v/>
      </c>
      <c r="S84" s="42" t="str">
        <f t="shared" si="25"/>
        <v/>
      </c>
      <c r="T84" s="28" t="str">
        <f t="shared" si="26"/>
        <v/>
      </c>
      <c r="U84" s="4" t="str">
        <f>_xlfn.IFNA(VLOOKUP(A84,'[1]H-L'!$A$8:$I$163,5,FALSE),"")</f>
        <v/>
      </c>
      <c r="V84" s="5" t="str">
        <f>_xlfn.IFNA(VLOOKUP(A84,'[1]H-L'!$A$8:$I$163,9,FALSE),"")</f>
        <v/>
      </c>
      <c r="W84" s="42" t="str">
        <f t="shared" si="27"/>
        <v/>
      </c>
      <c r="X84" s="28" t="str">
        <f t="shared" si="28"/>
        <v/>
      </c>
      <c r="Y84" s="4" t="str">
        <f>_xlfn.IFNA(VLOOKUP(A84,[1]Other!$A$8:$I$86,5,FALSE),"")</f>
        <v/>
      </c>
      <c r="Z84" s="5" t="str">
        <f>_xlfn.IFNA(VLOOKUP(A84,[1]Other!$A$8:$I$86,9,FALSE),"")</f>
        <v/>
      </c>
      <c r="AA84" s="29" t="str">
        <f t="shared" si="29"/>
        <v/>
      </c>
      <c r="AC84" s="7">
        <f t="shared" si="30"/>
        <v>5.7939999999999999E-4</v>
      </c>
      <c r="AD84" s="7" t="str">
        <f t="shared" si="31"/>
        <v/>
      </c>
      <c r="AE84" s="7" t="str">
        <f t="shared" si="32"/>
        <v/>
      </c>
      <c r="AF84" s="7" t="str">
        <f t="shared" si="33"/>
        <v/>
      </c>
      <c r="AG84" s="7" t="str">
        <f t="shared" si="34"/>
        <v/>
      </c>
      <c r="AH84" s="7" t="str">
        <f t="shared" si="35"/>
        <v/>
      </c>
    </row>
    <row r="85" spans="1:34" x14ac:dyDescent="0.3">
      <c r="A85" s="52" t="s">
        <v>90</v>
      </c>
      <c r="B85" s="36">
        <f>[1]White!D83</f>
        <v>94</v>
      </c>
      <c r="C85" s="22">
        <f>[1]White!H83</f>
        <v>58413.882978722999</v>
      </c>
      <c r="D85" s="28">
        <f t="shared" si="18"/>
        <v>1.0822534725980047E-4</v>
      </c>
      <c r="E85" s="4">
        <f>[1]White!E83</f>
        <v>49</v>
      </c>
      <c r="F85" s="5">
        <f>[1]White!I83</f>
        <v>57417.081632652997</v>
      </c>
      <c r="G85" s="42">
        <f t="shared" si="19"/>
        <v>0.98293554040170417</v>
      </c>
      <c r="H85" s="28" t="str">
        <f t="shared" si="20"/>
        <v/>
      </c>
      <c r="I85" s="4" t="str">
        <f>_xlfn.IFNA(VLOOKUP(A85,[1]AIAN!$A$8:$I$67,5,FALSE),"")</f>
        <v/>
      </c>
      <c r="J85" s="5" t="str">
        <f>_xlfn.IFNA(VLOOKUP(A85,[1]AIAN!$A$8:$I$67,9,FALSE),"")</f>
        <v/>
      </c>
      <c r="K85" s="42" t="str">
        <f t="shared" si="21"/>
        <v/>
      </c>
      <c r="L85" s="28" t="str">
        <f t="shared" si="22"/>
        <v/>
      </c>
      <c r="M85" s="4" t="str">
        <f>_xlfn.IFNA(VLOOKUP(A85,[1]ANHPI!$A$8:$I$145,5,FALSE),"")</f>
        <v/>
      </c>
      <c r="N85" s="5" t="str">
        <f>_xlfn.IFNA(VLOOKUP(A85,[1]ANHPI!$A$8:$I$145,9,FALSE),"")</f>
        <v/>
      </c>
      <c r="O85" s="42" t="str">
        <f t="shared" si="23"/>
        <v/>
      </c>
      <c r="P85" s="28" t="str">
        <f t="shared" si="24"/>
        <v/>
      </c>
      <c r="Q85" s="4" t="str">
        <f>_xlfn.IFNA(VLOOKUP(A85,[1]Black!$A$8:$I$211,5,FALSE),"")</f>
        <v/>
      </c>
      <c r="R85" s="5" t="str">
        <f>_xlfn.IFNA(VLOOKUP(A85,[1]Black!$A$8:$I$211,9,FALSE),"")</f>
        <v/>
      </c>
      <c r="S85" s="42" t="str">
        <f t="shared" si="25"/>
        <v/>
      </c>
      <c r="T85" s="28" t="str">
        <f t="shared" si="26"/>
        <v/>
      </c>
      <c r="U85" s="4" t="str">
        <f>_xlfn.IFNA(VLOOKUP(A85,'[1]H-L'!$A$8:$I$163,5,FALSE),"")</f>
        <v/>
      </c>
      <c r="V85" s="5" t="str">
        <f>_xlfn.IFNA(VLOOKUP(A85,'[1]H-L'!$A$8:$I$163,9,FALSE),"")</f>
        <v/>
      </c>
      <c r="W85" s="42" t="str">
        <f t="shared" si="27"/>
        <v/>
      </c>
      <c r="X85" s="28" t="str">
        <f t="shared" si="28"/>
        <v/>
      </c>
      <c r="Y85" s="4" t="str">
        <f>_xlfn.IFNA(VLOOKUP(A85,[1]Other!$A$8:$I$86,5,FALSE),"")</f>
        <v/>
      </c>
      <c r="Z85" s="5" t="str">
        <f>_xlfn.IFNA(VLOOKUP(A85,[1]Other!$A$8:$I$86,9,FALSE),"")</f>
        <v/>
      </c>
      <c r="AA85" s="29" t="str">
        <f t="shared" si="29"/>
        <v/>
      </c>
      <c r="AC85" s="7">
        <f t="shared" si="30"/>
        <v>1.064E-4</v>
      </c>
      <c r="AD85" s="7" t="str">
        <f t="shared" si="31"/>
        <v/>
      </c>
      <c r="AE85" s="7" t="str">
        <f t="shared" si="32"/>
        <v/>
      </c>
      <c r="AF85" s="7" t="str">
        <f t="shared" si="33"/>
        <v/>
      </c>
      <c r="AG85" s="7" t="str">
        <f t="shared" si="34"/>
        <v/>
      </c>
      <c r="AH85" s="7" t="str">
        <f t="shared" si="35"/>
        <v/>
      </c>
    </row>
    <row r="86" spans="1:34" x14ac:dyDescent="0.3">
      <c r="A86" s="52" t="s">
        <v>91</v>
      </c>
      <c r="B86" s="36">
        <f>[1]White!D84</f>
        <v>2364</v>
      </c>
      <c r="C86" s="22">
        <f>[1]White!H84</f>
        <v>74780.021150592002</v>
      </c>
      <c r="D86" s="28">
        <f t="shared" si="18"/>
        <v>3.3483597233848472E-3</v>
      </c>
      <c r="E86" s="4">
        <f>[1]White!E84</f>
        <v>1516</v>
      </c>
      <c r="F86" s="5">
        <f>[1]White!I84</f>
        <v>69613.513192611994</v>
      </c>
      <c r="G86" s="42">
        <f t="shared" si="19"/>
        <v>0.93091058442500707</v>
      </c>
      <c r="H86" s="28" t="str">
        <f t="shared" si="20"/>
        <v/>
      </c>
      <c r="I86" s="4" t="str">
        <f>_xlfn.IFNA(VLOOKUP(A86,[1]AIAN!$A$8:$I$67,5,FALSE),"")</f>
        <v/>
      </c>
      <c r="J86" s="5" t="str">
        <f>_xlfn.IFNA(VLOOKUP(A86,[1]AIAN!$A$8:$I$67,9,FALSE),"")</f>
        <v/>
      </c>
      <c r="K86" s="42" t="str">
        <f t="shared" si="21"/>
        <v/>
      </c>
      <c r="L86" s="28" t="str">
        <f t="shared" si="22"/>
        <v/>
      </c>
      <c r="M86" s="4" t="str">
        <f>_xlfn.IFNA(VLOOKUP(A86,[1]ANHPI!$A$8:$I$145,5,FALSE),"")</f>
        <v/>
      </c>
      <c r="N86" s="5" t="str">
        <f>_xlfn.IFNA(VLOOKUP(A86,[1]ANHPI!$A$8:$I$145,9,FALSE),"")</f>
        <v/>
      </c>
      <c r="O86" s="42" t="str">
        <f t="shared" si="23"/>
        <v/>
      </c>
      <c r="P86" s="28">
        <f t="shared" si="24"/>
        <v>5.9570697124852301E-4</v>
      </c>
      <c r="Q86" s="4">
        <f>_xlfn.IFNA(VLOOKUP(A86,[1]Black!$A$8:$I$211,5,FALSE),"")</f>
        <v>121</v>
      </c>
      <c r="R86" s="5">
        <f>_xlfn.IFNA(VLOOKUP(A86,[1]Black!$A$8:$I$211,9,FALSE),"")</f>
        <v>67798.628099174006</v>
      </c>
      <c r="S86" s="42">
        <f t="shared" si="25"/>
        <v>0.9066409323773944</v>
      </c>
      <c r="T86" s="28">
        <f t="shared" si="26"/>
        <v>1.6422875116560661E-3</v>
      </c>
      <c r="U86" s="4">
        <f>_xlfn.IFNA(VLOOKUP(A86,'[1]H-L'!$A$8:$I$163,5,FALSE),"")</f>
        <v>118</v>
      </c>
      <c r="V86" s="5">
        <f>_xlfn.IFNA(VLOOKUP(A86,'[1]H-L'!$A$8:$I$163,9,FALSE),"")</f>
        <v>71984.788135593</v>
      </c>
      <c r="W86" s="42">
        <f t="shared" si="27"/>
        <v>0.96262059074080819</v>
      </c>
      <c r="X86" s="28">
        <f t="shared" si="28"/>
        <v>2.7377258623836466E-3</v>
      </c>
      <c r="Y86" s="4">
        <f>_xlfn.IFNA(VLOOKUP(A86,[1]Other!$A$8:$I$86,5,FALSE),"")</f>
        <v>45</v>
      </c>
      <c r="Z86" s="5">
        <f>_xlfn.IFNA(VLOOKUP(A86,[1]Other!$A$8:$I$86,9,FALSE),"")</f>
        <v>64240.333333333001</v>
      </c>
      <c r="AA86" s="29">
        <f t="shared" si="29"/>
        <v>0.85905743733297191</v>
      </c>
      <c r="AC86" s="7">
        <f t="shared" si="30"/>
        <v>3.117E-3</v>
      </c>
      <c r="AD86" s="7" t="str">
        <f t="shared" si="31"/>
        <v/>
      </c>
      <c r="AE86" s="7" t="str">
        <f t="shared" si="32"/>
        <v/>
      </c>
      <c r="AF86" s="7">
        <f t="shared" si="33"/>
        <v>5.4009999999999996E-4</v>
      </c>
      <c r="AG86" s="7">
        <f t="shared" si="34"/>
        <v>1.5809000000000001E-3</v>
      </c>
      <c r="AH86" s="7">
        <f t="shared" si="35"/>
        <v>2.3519000000000001E-3</v>
      </c>
    </row>
    <row r="87" spans="1:34" ht="27" x14ac:dyDescent="0.3">
      <c r="A87" s="52" t="s">
        <v>92</v>
      </c>
      <c r="B87" s="36">
        <f>[1]White!D85</f>
        <v>629</v>
      </c>
      <c r="C87" s="22">
        <f>[1]White!H85</f>
        <v>48960.761526232003</v>
      </c>
      <c r="D87" s="28">
        <f t="shared" si="18"/>
        <v>5.9413506965074131E-4</v>
      </c>
      <c r="E87" s="4">
        <f>[1]White!E85</f>
        <v>269</v>
      </c>
      <c r="F87" s="5">
        <f>[1]White!I85</f>
        <v>46347.996282528002</v>
      </c>
      <c r="G87" s="42">
        <f t="shared" si="19"/>
        <v>0.94663552685339369</v>
      </c>
      <c r="H87" s="28" t="str">
        <f t="shared" si="20"/>
        <v/>
      </c>
      <c r="I87" s="4" t="str">
        <f>_xlfn.IFNA(VLOOKUP(A87,[1]AIAN!$A$8:$I$67,5,FALSE),"")</f>
        <v/>
      </c>
      <c r="J87" s="5" t="str">
        <f>_xlfn.IFNA(VLOOKUP(A87,[1]AIAN!$A$8:$I$67,9,FALSE),"")</f>
        <v/>
      </c>
      <c r="K87" s="42" t="str">
        <f t="shared" si="21"/>
        <v/>
      </c>
      <c r="L87" s="28" t="str">
        <f t="shared" si="22"/>
        <v/>
      </c>
      <c r="M87" s="4" t="str">
        <f>_xlfn.IFNA(VLOOKUP(A87,[1]ANHPI!$A$8:$I$145,5,FALSE),"")</f>
        <v/>
      </c>
      <c r="N87" s="5" t="str">
        <f>_xlfn.IFNA(VLOOKUP(A87,[1]ANHPI!$A$8:$I$145,9,FALSE),"")</f>
        <v/>
      </c>
      <c r="O87" s="42" t="str">
        <f t="shared" si="23"/>
        <v/>
      </c>
      <c r="P87" s="28" t="str">
        <f t="shared" si="24"/>
        <v/>
      </c>
      <c r="Q87" s="4" t="str">
        <f>_xlfn.IFNA(VLOOKUP(A87,[1]Black!$A$8:$I$211,5,FALSE),"")</f>
        <v/>
      </c>
      <c r="R87" s="5" t="str">
        <f>_xlfn.IFNA(VLOOKUP(A87,[1]Black!$A$8:$I$211,9,FALSE),"")</f>
        <v/>
      </c>
      <c r="S87" s="42" t="str">
        <f t="shared" si="25"/>
        <v/>
      </c>
      <c r="T87" s="28" t="str">
        <f t="shared" si="26"/>
        <v/>
      </c>
      <c r="U87" s="4" t="str">
        <f>_xlfn.IFNA(VLOOKUP(A87,'[1]H-L'!$A$8:$I$163,5,FALSE),"")</f>
        <v/>
      </c>
      <c r="V87" s="5" t="str">
        <f>_xlfn.IFNA(VLOOKUP(A87,'[1]H-L'!$A$8:$I$163,9,FALSE),"")</f>
        <v/>
      </c>
      <c r="W87" s="42" t="str">
        <f t="shared" si="27"/>
        <v/>
      </c>
      <c r="X87" s="28" t="str">
        <f t="shared" si="28"/>
        <v/>
      </c>
      <c r="Y87" s="4" t="str">
        <f>_xlfn.IFNA(VLOOKUP(A87,[1]Other!$A$8:$I$86,5,FALSE),"")</f>
        <v/>
      </c>
      <c r="Z87" s="5" t="str">
        <f>_xlfn.IFNA(VLOOKUP(A87,[1]Other!$A$8:$I$86,9,FALSE),"")</f>
        <v/>
      </c>
      <c r="AA87" s="29" t="str">
        <f t="shared" si="29"/>
        <v/>
      </c>
      <c r="AC87" s="7">
        <f t="shared" si="30"/>
        <v>5.6240000000000001E-4</v>
      </c>
      <c r="AD87" s="7" t="str">
        <f t="shared" si="31"/>
        <v/>
      </c>
      <c r="AE87" s="7" t="str">
        <f t="shared" si="32"/>
        <v/>
      </c>
      <c r="AF87" s="7" t="str">
        <f t="shared" si="33"/>
        <v/>
      </c>
      <c r="AG87" s="7" t="str">
        <f t="shared" si="34"/>
        <v/>
      </c>
      <c r="AH87" s="7" t="str">
        <f t="shared" si="35"/>
        <v/>
      </c>
    </row>
    <row r="88" spans="1:34" x14ac:dyDescent="0.3">
      <c r="A88" s="52" t="s">
        <v>93</v>
      </c>
      <c r="B88" s="36">
        <f>[1]White!D86</f>
        <v>1185</v>
      </c>
      <c r="C88" s="22">
        <f>[1]White!H86</f>
        <v>77973.951858108005</v>
      </c>
      <c r="D88" s="28">
        <f t="shared" si="18"/>
        <v>7.4211666692434607E-4</v>
      </c>
      <c r="E88" s="4">
        <f>[1]White!E86</f>
        <v>336</v>
      </c>
      <c r="F88" s="5">
        <f>[1]White!I86</f>
        <v>74845.514880952003</v>
      </c>
      <c r="G88" s="42">
        <f t="shared" si="19"/>
        <v>0.95987843500802772</v>
      </c>
      <c r="H88" s="28" t="str">
        <f t="shared" si="20"/>
        <v/>
      </c>
      <c r="I88" s="4" t="str">
        <f>_xlfn.IFNA(VLOOKUP(A88,[1]AIAN!$A$8:$I$67,5,FALSE),"")</f>
        <v/>
      </c>
      <c r="J88" s="5" t="str">
        <f>_xlfn.IFNA(VLOOKUP(A88,[1]AIAN!$A$8:$I$67,9,FALSE),"")</f>
        <v/>
      </c>
      <c r="K88" s="42" t="str">
        <f t="shared" si="21"/>
        <v/>
      </c>
      <c r="L88" s="28" t="str">
        <f t="shared" si="22"/>
        <v/>
      </c>
      <c r="M88" s="4" t="str">
        <f>_xlfn.IFNA(VLOOKUP(A88,[1]ANHPI!$A$8:$I$145,5,FALSE),"")</f>
        <v/>
      </c>
      <c r="N88" s="5" t="str">
        <f>_xlfn.IFNA(VLOOKUP(A88,[1]ANHPI!$A$8:$I$145,9,FALSE),"")</f>
        <v/>
      </c>
      <c r="O88" s="42" t="str">
        <f t="shared" si="23"/>
        <v/>
      </c>
      <c r="P88" s="28" t="str">
        <f t="shared" si="24"/>
        <v/>
      </c>
      <c r="Q88" s="4" t="str">
        <f>_xlfn.IFNA(VLOOKUP(A88,[1]Black!$A$8:$I$211,5,FALSE),"")</f>
        <v/>
      </c>
      <c r="R88" s="5" t="str">
        <f>_xlfn.IFNA(VLOOKUP(A88,[1]Black!$A$8:$I$211,9,FALSE),"")</f>
        <v/>
      </c>
      <c r="S88" s="42" t="str">
        <f t="shared" si="25"/>
        <v/>
      </c>
      <c r="T88" s="28" t="str">
        <f t="shared" si="26"/>
        <v/>
      </c>
      <c r="U88" s="4" t="str">
        <f>_xlfn.IFNA(VLOOKUP(A88,'[1]H-L'!$A$8:$I$163,5,FALSE),"")</f>
        <v/>
      </c>
      <c r="V88" s="5" t="str">
        <f>_xlfn.IFNA(VLOOKUP(A88,'[1]H-L'!$A$8:$I$163,9,FALSE),"")</f>
        <v/>
      </c>
      <c r="W88" s="42" t="str">
        <f t="shared" si="27"/>
        <v/>
      </c>
      <c r="X88" s="28" t="str">
        <f t="shared" si="28"/>
        <v/>
      </c>
      <c r="Y88" s="4" t="str">
        <f>_xlfn.IFNA(VLOOKUP(A88,[1]Other!$A$8:$I$86,5,FALSE),"")</f>
        <v/>
      </c>
      <c r="Z88" s="5" t="str">
        <f>_xlfn.IFNA(VLOOKUP(A88,[1]Other!$A$8:$I$86,9,FALSE),"")</f>
        <v/>
      </c>
      <c r="AA88" s="29" t="str">
        <f t="shared" si="29"/>
        <v/>
      </c>
      <c r="AC88" s="7">
        <f t="shared" si="30"/>
        <v>7.1230000000000002E-4</v>
      </c>
      <c r="AD88" s="7" t="str">
        <f t="shared" si="31"/>
        <v/>
      </c>
      <c r="AE88" s="7" t="str">
        <f t="shared" si="32"/>
        <v/>
      </c>
      <c r="AF88" s="7" t="str">
        <f t="shared" si="33"/>
        <v/>
      </c>
      <c r="AG88" s="7" t="str">
        <f t="shared" si="34"/>
        <v/>
      </c>
      <c r="AH88" s="7" t="str">
        <f t="shared" si="35"/>
        <v/>
      </c>
    </row>
    <row r="89" spans="1:34" x14ac:dyDescent="0.3">
      <c r="A89" s="52" t="s">
        <v>94</v>
      </c>
      <c r="B89" s="36">
        <f>[1]White!D87</f>
        <v>4092</v>
      </c>
      <c r="C89" s="22">
        <f>[1]White!H87</f>
        <v>54901.238875306</v>
      </c>
      <c r="D89" s="28">
        <f t="shared" si="18"/>
        <v>1.6300062505659745E-3</v>
      </c>
      <c r="E89" s="4">
        <f>[1]White!E87</f>
        <v>738</v>
      </c>
      <c r="F89" s="5">
        <f>[1]White!I87</f>
        <v>53216.901084010999</v>
      </c>
      <c r="G89" s="42">
        <f t="shared" si="19"/>
        <v>0.96932058682463362</v>
      </c>
      <c r="H89" s="28">
        <f t="shared" si="20"/>
        <v>2.0300196850393699E-3</v>
      </c>
      <c r="I89" s="4">
        <f>_xlfn.IFNA(VLOOKUP(A89,[1]AIAN!$A$8:$I$67,5,FALSE),"")</f>
        <v>33</v>
      </c>
      <c r="J89" s="5">
        <f>_xlfn.IFNA(VLOOKUP(A89,[1]AIAN!$A$8:$I$67,9,FALSE),"")</f>
        <v>56452.363636364003</v>
      </c>
      <c r="K89" s="42">
        <f t="shared" si="21"/>
        <v>1.0282530010767332</v>
      </c>
      <c r="L89" s="28" t="str">
        <f t="shared" si="22"/>
        <v/>
      </c>
      <c r="M89" s="4" t="str">
        <f>_xlfn.IFNA(VLOOKUP(A89,[1]ANHPI!$A$8:$I$145,5,FALSE),"")</f>
        <v/>
      </c>
      <c r="N89" s="5" t="str">
        <f>_xlfn.IFNA(VLOOKUP(A89,[1]ANHPI!$A$8:$I$145,9,FALSE),"")</f>
        <v/>
      </c>
      <c r="O89" s="42" t="str">
        <f t="shared" si="23"/>
        <v/>
      </c>
      <c r="P89" s="28">
        <f t="shared" si="24"/>
        <v>9.8463962189838515E-6</v>
      </c>
      <c r="Q89" s="4">
        <f>_xlfn.IFNA(VLOOKUP(A89,[1]Black!$A$8:$I$211,5,FALSE),"")</f>
        <v>2</v>
      </c>
      <c r="R89" s="5">
        <f>_xlfn.IFNA(VLOOKUP(A89,[1]Black!$A$8:$I$211,9,FALSE),"")</f>
        <v>68301</v>
      </c>
      <c r="S89" s="42">
        <f t="shared" si="25"/>
        <v>1.2440702869224518</v>
      </c>
      <c r="T89" s="28">
        <f t="shared" si="26"/>
        <v>1.0438268082559742E-3</v>
      </c>
      <c r="U89" s="4">
        <f>_xlfn.IFNA(VLOOKUP(A89,'[1]H-L'!$A$8:$I$163,5,FALSE),"")</f>
        <v>75</v>
      </c>
      <c r="V89" s="5">
        <f>_xlfn.IFNA(VLOOKUP(A89,'[1]H-L'!$A$8:$I$163,9,FALSE),"")</f>
        <v>51147.44</v>
      </c>
      <c r="W89" s="42">
        <f t="shared" si="27"/>
        <v>0.93162633572200837</v>
      </c>
      <c r="X89" s="28">
        <f t="shared" si="28"/>
        <v>1.155928697450873E-3</v>
      </c>
      <c r="Y89" s="4">
        <f>_xlfn.IFNA(VLOOKUP(A89,[1]Other!$A$8:$I$86,5,FALSE),"")</f>
        <v>19</v>
      </c>
      <c r="Z89" s="5">
        <f>_xlfn.IFNA(VLOOKUP(A89,[1]Other!$A$8:$I$86,9,FALSE),"")</f>
        <v>48606.105263158002</v>
      </c>
      <c r="AA89" s="29">
        <f t="shared" si="29"/>
        <v>0.88533713007012882</v>
      </c>
      <c r="AC89" s="7">
        <f t="shared" si="30"/>
        <v>1.58E-3</v>
      </c>
      <c r="AD89" s="7">
        <f t="shared" si="31"/>
        <v>2.0874000000000001E-3</v>
      </c>
      <c r="AE89" s="7" t="str">
        <f t="shared" si="32"/>
        <v/>
      </c>
      <c r="AF89" s="7">
        <f t="shared" si="33"/>
        <v>1.22E-5</v>
      </c>
      <c r="AG89" s="7">
        <f t="shared" si="34"/>
        <v>9.7249999999999995E-4</v>
      </c>
      <c r="AH89" s="7">
        <f t="shared" si="35"/>
        <v>1.0234E-3</v>
      </c>
    </row>
    <row r="90" spans="1:34" x14ac:dyDescent="0.3">
      <c r="A90" s="52" t="s">
        <v>95</v>
      </c>
      <c r="B90" s="36">
        <f>[1]White!D88</f>
        <v>448</v>
      </c>
      <c r="C90" s="22">
        <f>[1]White!H88</f>
        <v>96445.225446429002</v>
      </c>
      <c r="D90" s="28">
        <f t="shared" si="18"/>
        <v>4.4173611126449168E-4</v>
      </c>
      <c r="E90" s="4">
        <f>[1]White!E88</f>
        <v>200</v>
      </c>
      <c r="F90" s="5">
        <f>[1]White!I88</f>
        <v>83343.92</v>
      </c>
      <c r="G90" s="42">
        <f t="shared" si="19"/>
        <v>0.86415807121829802</v>
      </c>
      <c r="H90" s="28" t="str">
        <f t="shared" si="20"/>
        <v/>
      </c>
      <c r="I90" s="4" t="str">
        <f>_xlfn.IFNA(VLOOKUP(A90,[1]AIAN!$A$8:$I$67,5,FALSE),"")</f>
        <v/>
      </c>
      <c r="J90" s="5" t="str">
        <f>_xlfn.IFNA(VLOOKUP(A90,[1]AIAN!$A$8:$I$67,9,FALSE),"")</f>
        <v/>
      </c>
      <c r="K90" s="42" t="str">
        <f t="shared" si="21"/>
        <v/>
      </c>
      <c r="L90" s="28" t="str">
        <f t="shared" si="22"/>
        <v/>
      </c>
      <c r="M90" s="4" t="str">
        <f>_xlfn.IFNA(VLOOKUP(A90,[1]ANHPI!$A$8:$I$145,5,FALSE),"")</f>
        <v/>
      </c>
      <c r="N90" s="5" t="str">
        <f>_xlfn.IFNA(VLOOKUP(A90,[1]ANHPI!$A$8:$I$145,9,FALSE),"")</f>
        <v/>
      </c>
      <c r="O90" s="42" t="str">
        <f t="shared" si="23"/>
        <v/>
      </c>
      <c r="P90" s="28" t="str">
        <f t="shared" si="24"/>
        <v/>
      </c>
      <c r="Q90" s="4" t="str">
        <f>_xlfn.IFNA(VLOOKUP(A90,[1]Black!$A$8:$I$211,5,FALSE),"")</f>
        <v/>
      </c>
      <c r="R90" s="5" t="str">
        <f>_xlfn.IFNA(VLOOKUP(A90,[1]Black!$A$8:$I$211,9,FALSE),"")</f>
        <v/>
      </c>
      <c r="S90" s="42" t="str">
        <f t="shared" si="25"/>
        <v/>
      </c>
      <c r="T90" s="28" t="str">
        <f t="shared" si="26"/>
        <v/>
      </c>
      <c r="U90" s="4" t="str">
        <f>_xlfn.IFNA(VLOOKUP(A90,'[1]H-L'!$A$8:$I$163,5,FALSE),"")</f>
        <v/>
      </c>
      <c r="V90" s="5" t="str">
        <f>_xlfn.IFNA(VLOOKUP(A90,'[1]H-L'!$A$8:$I$163,9,FALSE),"")</f>
        <v/>
      </c>
      <c r="W90" s="42" t="str">
        <f t="shared" si="27"/>
        <v/>
      </c>
      <c r="X90" s="28" t="str">
        <f t="shared" si="28"/>
        <v/>
      </c>
      <c r="Y90" s="4" t="str">
        <f>_xlfn.IFNA(VLOOKUP(A90,[1]Other!$A$8:$I$86,5,FALSE),"")</f>
        <v/>
      </c>
      <c r="Z90" s="5" t="str">
        <f>_xlfn.IFNA(VLOOKUP(A90,[1]Other!$A$8:$I$86,9,FALSE),"")</f>
        <v/>
      </c>
      <c r="AA90" s="29" t="str">
        <f t="shared" si="29"/>
        <v/>
      </c>
      <c r="AC90" s="7">
        <f t="shared" si="30"/>
        <v>3.8170000000000001E-4</v>
      </c>
      <c r="AD90" s="7" t="str">
        <f t="shared" si="31"/>
        <v/>
      </c>
      <c r="AE90" s="7" t="str">
        <f t="shared" si="32"/>
        <v/>
      </c>
      <c r="AF90" s="7" t="str">
        <f t="shared" si="33"/>
        <v/>
      </c>
      <c r="AG90" s="7" t="str">
        <f t="shared" si="34"/>
        <v/>
      </c>
      <c r="AH90" s="7" t="str">
        <f t="shared" si="35"/>
        <v/>
      </c>
    </row>
    <row r="91" spans="1:34" x14ac:dyDescent="0.3">
      <c r="A91" s="52" t="s">
        <v>96</v>
      </c>
      <c r="B91" s="36">
        <f>[1]White!D89</f>
        <v>129</v>
      </c>
      <c r="C91" s="22">
        <f>[1]White!H89</f>
        <v>101170.06201550399</v>
      </c>
      <c r="D91" s="28">
        <f t="shared" si="18"/>
        <v>9.0555902809220804E-5</v>
      </c>
      <c r="E91" s="4">
        <f>[1]White!E89</f>
        <v>41</v>
      </c>
      <c r="F91" s="5">
        <f>[1]White!I89</f>
        <v>89849.707317073</v>
      </c>
      <c r="G91" s="42">
        <f t="shared" si="19"/>
        <v>0.88810568588268546</v>
      </c>
      <c r="H91" s="28" t="str">
        <f t="shared" si="20"/>
        <v/>
      </c>
      <c r="I91" s="4" t="str">
        <f>_xlfn.IFNA(VLOOKUP(A91,[1]AIAN!$A$8:$I$67,5,FALSE),"")</f>
        <v/>
      </c>
      <c r="J91" s="5" t="str">
        <f>_xlfn.IFNA(VLOOKUP(A91,[1]AIAN!$A$8:$I$67,9,FALSE),"")</f>
        <v/>
      </c>
      <c r="K91" s="42" t="str">
        <f t="shared" si="21"/>
        <v/>
      </c>
      <c r="L91" s="28" t="str">
        <f t="shared" si="22"/>
        <v/>
      </c>
      <c r="M91" s="4" t="str">
        <f>_xlfn.IFNA(VLOOKUP(A91,[1]ANHPI!$A$8:$I$145,5,FALSE),"")</f>
        <v/>
      </c>
      <c r="N91" s="5" t="str">
        <f>_xlfn.IFNA(VLOOKUP(A91,[1]ANHPI!$A$8:$I$145,9,FALSE),"")</f>
        <v/>
      </c>
      <c r="O91" s="42" t="str">
        <f t="shared" si="23"/>
        <v/>
      </c>
      <c r="P91" s="28" t="str">
        <f t="shared" si="24"/>
        <v/>
      </c>
      <c r="Q91" s="4" t="str">
        <f>_xlfn.IFNA(VLOOKUP(A91,[1]Black!$A$8:$I$211,5,FALSE),"")</f>
        <v/>
      </c>
      <c r="R91" s="5" t="str">
        <f>_xlfn.IFNA(VLOOKUP(A91,[1]Black!$A$8:$I$211,9,FALSE),"")</f>
        <v/>
      </c>
      <c r="S91" s="42" t="str">
        <f t="shared" si="25"/>
        <v/>
      </c>
      <c r="T91" s="28" t="str">
        <f t="shared" si="26"/>
        <v/>
      </c>
      <c r="U91" s="4" t="str">
        <f>_xlfn.IFNA(VLOOKUP(A91,'[1]H-L'!$A$8:$I$163,5,FALSE),"")</f>
        <v/>
      </c>
      <c r="V91" s="5" t="str">
        <f>_xlfn.IFNA(VLOOKUP(A91,'[1]H-L'!$A$8:$I$163,9,FALSE),"")</f>
        <v/>
      </c>
      <c r="W91" s="42" t="str">
        <f t="shared" si="27"/>
        <v/>
      </c>
      <c r="X91" s="28" t="str">
        <f t="shared" si="28"/>
        <v/>
      </c>
      <c r="Y91" s="4" t="str">
        <f>_xlfn.IFNA(VLOOKUP(A91,[1]Other!$A$8:$I$86,5,FALSE),"")</f>
        <v/>
      </c>
      <c r="Z91" s="5" t="str">
        <f>_xlfn.IFNA(VLOOKUP(A91,[1]Other!$A$8:$I$86,9,FALSE),"")</f>
        <v/>
      </c>
      <c r="AA91" s="29" t="str">
        <f t="shared" si="29"/>
        <v/>
      </c>
      <c r="AC91" s="7">
        <f t="shared" si="30"/>
        <v>8.0400000000000003E-5</v>
      </c>
      <c r="AD91" s="7" t="str">
        <f t="shared" si="31"/>
        <v/>
      </c>
      <c r="AE91" s="7" t="str">
        <f t="shared" si="32"/>
        <v/>
      </c>
      <c r="AF91" s="7" t="str">
        <f t="shared" si="33"/>
        <v/>
      </c>
      <c r="AG91" s="7" t="str">
        <f t="shared" si="34"/>
        <v/>
      </c>
      <c r="AH91" s="7" t="str">
        <f t="shared" si="35"/>
        <v/>
      </c>
    </row>
    <row r="92" spans="1:34" ht="27" x14ac:dyDescent="0.3">
      <c r="A92" s="52" t="s">
        <v>97</v>
      </c>
      <c r="B92" s="36">
        <f>[1]White!D90</f>
        <v>210</v>
      </c>
      <c r="C92" s="22">
        <f>[1]White!H90</f>
        <v>141595.24285714299</v>
      </c>
      <c r="D92" s="28">
        <f t="shared" si="18"/>
        <v>3.0038055565985439E-4</v>
      </c>
      <c r="E92" s="4">
        <f>[1]White!E90</f>
        <v>136</v>
      </c>
      <c r="F92" s="5">
        <f>[1]White!I90</f>
        <v>145308.82352941201</v>
      </c>
      <c r="G92" s="42">
        <f t="shared" si="19"/>
        <v>1.0262267333092234</v>
      </c>
      <c r="H92" s="28" t="str">
        <f t="shared" si="20"/>
        <v/>
      </c>
      <c r="I92" s="4" t="str">
        <f>_xlfn.IFNA(VLOOKUP(A92,[1]AIAN!$A$8:$I$67,5,FALSE),"")</f>
        <v/>
      </c>
      <c r="J92" s="5" t="str">
        <f>_xlfn.IFNA(VLOOKUP(A92,[1]AIAN!$A$8:$I$67,9,FALSE),"")</f>
        <v/>
      </c>
      <c r="K92" s="42" t="str">
        <f t="shared" si="21"/>
        <v/>
      </c>
      <c r="L92" s="28" t="str">
        <f t="shared" si="22"/>
        <v/>
      </c>
      <c r="M92" s="4" t="str">
        <f>_xlfn.IFNA(VLOOKUP(A92,[1]ANHPI!$A$8:$I$145,5,FALSE),"")</f>
        <v/>
      </c>
      <c r="N92" s="5" t="str">
        <f>_xlfn.IFNA(VLOOKUP(A92,[1]ANHPI!$A$8:$I$145,9,FALSE),"")</f>
        <v/>
      </c>
      <c r="O92" s="42" t="str">
        <f t="shared" si="23"/>
        <v/>
      </c>
      <c r="P92" s="28" t="str">
        <f t="shared" si="24"/>
        <v/>
      </c>
      <c r="Q92" s="4" t="str">
        <f>_xlfn.IFNA(VLOOKUP(A92,[1]Black!$A$8:$I$211,5,FALSE),"")</f>
        <v/>
      </c>
      <c r="R92" s="5" t="str">
        <f>_xlfn.IFNA(VLOOKUP(A92,[1]Black!$A$8:$I$211,9,FALSE),"")</f>
        <v/>
      </c>
      <c r="S92" s="42" t="str">
        <f t="shared" si="25"/>
        <v/>
      </c>
      <c r="T92" s="28" t="str">
        <f t="shared" si="26"/>
        <v/>
      </c>
      <c r="U92" s="4" t="str">
        <f>_xlfn.IFNA(VLOOKUP(A92,'[1]H-L'!$A$8:$I$163,5,FALSE),"")</f>
        <v/>
      </c>
      <c r="V92" s="5" t="str">
        <f>_xlfn.IFNA(VLOOKUP(A92,'[1]H-L'!$A$8:$I$163,9,FALSE),"")</f>
        <v/>
      </c>
      <c r="W92" s="42" t="str">
        <f t="shared" si="27"/>
        <v/>
      </c>
      <c r="X92" s="28" t="str">
        <f t="shared" si="28"/>
        <v/>
      </c>
      <c r="Y92" s="4" t="str">
        <f>_xlfn.IFNA(VLOOKUP(A92,[1]Other!$A$8:$I$86,5,FALSE),"")</f>
        <v/>
      </c>
      <c r="Z92" s="5" t="str">
        <f>_xlfn.IFNA(VLOOKUP(A92,[1]Other!$A$8:$I$86,9,FALSE),"")</f>
        <v/>
      </c>
      <c r="AA92" s="29" t="str">
        <f t="shared" si="29"/>
        <v/>
      </c>
      <c r="AC92" s="7">
        <f t="shared" si="30"/>
        <v>3.0830000000000001E-4</v>
      </c>
      <c r="AD92" s="7" t="str">
        <f t="shared" si="31"/>
        <v/>
      </c>
      <c r="AE92" s="7" t="str">
        <f t="shared" si="32"/>
        <v/>
      </c>
      <c r="AF92" s="7" t="str">
        <f t="shared" si="33"/>
        <v/>
      </c>
      <c r="AG92" s="7" t="str">
        <f t="shared" si="34"/>
        <v/>
      </c>
      <c r="AH92" s="7" t="str">
        <f t="shared" si="35"/>
        <v/>
      </c>
    </row>
    <row r="93" spans="1:34" x14ac:dyDescent="0.3">
      <c r="A93" s="52" t="s">
        <v>98</v>
      </c>
      <c r="B93" s="36">
        <f>[1]White!D91</f>
        <v>1203</v>
      </c>
      <c r="C93" s="22">
        <f>[1]White!H91</f>
        <v>101981.457190357</v>
      </c>
      <c r="D93" s="28">
        <f t="shared" si="18"/>
        <v>1.1926875004141277E-3</v>
      </c>
      <c r="E93" s="4">
        <f>[1]White!E91</f>
        <v>540</v>
      </c>
      <c r="F93" s="5">
        <f>[1]White!I91</f>
        <v>99848.751851851994</v>
      </c>
      <c r="G93" s="42">
        <f t="shared" si="19"/>
        <v>0.97908732236955454</v>
      </c>
      <c r="H93" s="28" t="str">
        <f t="shared" si="20"/>
        <v/>
      </c>
      <c r="I93" s="4" t="str">
        <f>_xlfn.IFNA(VLOOKUP(A93,[1]AIAN!$A$8:$I$67,5,FALSE),"")</f>
        <v/>
      </c>
      <c r="J93" s="5" t="str">
        <f>_xlfn.IFNA(VLOOKUP(A93,[1]AIAN!$A$8:$I$67,9,FALSE),"")</f>
        <v/>
      </c>
      <c r="K93" s="42" t="str">
        <f t="shared" si="21"/>
        <v/>
      </c>
      <c r="L93" s="28" t="str">
        <f t="shared" si="22"/>
        <v/>
      </c>
      <c r="M93" s="4" t="str">
        <f>_xlfn.IFNA(VLOOKUP(A93,[1]ANHPI!$A$8:$I$145,5,FALSE),"")</f>
        <v/>
      </c>
      <c r="N93" s="5" t="str">
        <f>_xlfn.IFNA(VLOOKUP(A93,[1]ANHPI!$A$8:$I$145,9,FALSE),"")</f>
        <v/>
      </c>
      <c r="O93" s="42" t="str">
        <f t="shared" si="23"/>
        <v/>
      </c>
      <c r="P93" s="28" t="str">
        <f t="shared" si="24"/>
        <v/>
      </c>
      <c r="Q93" s="4" t="str">
        <f>_xlfn.IFNA(VLOOKUP(A93,[1]Black!$A$8:$I$211,5,FALSE),"")</f>
        <v/>
      </c>
      <c r="R93" s="5" t="str">
        <f>_xlfn.IFNA(VLOOKUP(A93,[1]Black!$A$8:$I$211,9,FALSE),"")</f>
        <v/>
      </c>
      <c r="S93" s="42" t="str">
        <f t="shared" si="25"/>
        <v/>
      </c>
      <c r="T93" s="28" t="str">
        <f t="shared" si="26"/>
        <v/>
      </c>
      <c r="U93" s="4" t="str">
        <f>_xlfn.IFNA(VLOOKUP(A93,'[1]H-L'!$A$8:$I$163,5,FALSE),"")</f>
        <v/>
      </c>
      <c r="V93" s="5" t="str">
        <f>_xlfn.IFNA(VLOOKUP(A93,'[1]H-L'!$A$8:$I$163,9,FALSE),"")</f>
        <v/>
      </c>
      <c r="W93" s="42" t="str">
        <f t="shared" si="27"/>
        <v/>
      </c>
      <c r="X93" s="28" t="str">
        <f t="shared" si="28"/>
        <v/>
      </c>
      <c r="Y93" s="4" t="str">
        <f>_xlfn.IFNA(VLOOKUP(A93,[1]Other!$A$8:$I$86,5,FALSE),"")</f>
        <v/>
      </c>
      <c r="Z93" s="5" t="str">
        <f>_xlfn.IFNA(VLOOKUP(A93,[1]Other!$A$8:$I$86,9,FALSE),"")</f>
        <v/>
      </c>
      <c r="AA93" s="29" t="str">
        <f t="shared" si="29"/>
        <v/>
      </c>
      <c r="AC93" s="7">
        <f t="shared" si="30"/>
        <v>1.1677E-3</v>
      </c>
      <c r="AD93" s="7" t="str">
        <f t="shared" si="31"/>
        <v/>
      </c>
      <c r="AE93" s="7" t="str">
        <f t="shared" si="32"/>
        <v/>
      </c>
      <c r="AF93" s="7" t="str">
        <f t="shared" si="33"/>
        <v/>
      </c>
      <c r="AG93" s="7" t="str">
        <f t="shared" si="34"/>
        <v/>
      </c>
      <c r="AH93" s="7" t="str">
        <f t="shared" si="35"/>
        <v/>
      </c>
    </row>
    <row r="94" spans="1:34" ht="27" x14ac:dyDescent="0.3">
      <c r="A94" s="52" t="s">
        <v>99</v>
      </c>
      <c r="B94" s="36">
        <f>[1]White!D92</f>
        <v>306</v>
      </c>
      <c r="C94" s="22">
        <f>[1]White!H92</f>
        <v>100524.539215686</v>
      </c>
      <c r="D94" s="28">
        <f t="shared" si="18"/>
        <v>2.7166770842766241E-4</v>
      </c>
      <c r="E94" s="4">
        <f>[1]White!E92</f>
        <v>123</v>
      </c>
      <c r="F94" s="5">
        <f>[1]White!I92</f>
        <v>93663.292682927</v>
      </c>
      <c r="G94" s="42">
        <f t="shared" si="19"/>
        <v>0.93174555599765074</v>
      </c>
      <c r="H94" s="28" t="str">
        <f t="shared" si="20"/>
        <v/>
      </c>
      <c r="I94" s="4" t="str">
        <f>_xlfn.IFNA(VLOOKUP(A94,[1]AIAN!$A$8:$I$67,5,FALSE),"")</f>
        <v/>
      </c>
      <c r="J94" s="5" t="str">
        <f>_xlfn.IFNA(VLOOKUP(A94,[1]AIAN!$A$8:$I$67,9,FALSE),"")</f>
        <v/>
      </c>
      <c r="K94" s="42" t="str">
        <f t="shared" si="21"/>
        <v/>
      </c>
      <c r="L94" s="28" t="str">
        <f t="shared" si="22"/>
        <v/>
      </c>
      <c r="M94" s="4" t="str">
        <f>_xlfn.IFNA(VLOOKUP(A94,[1]ANHPI!$A$8:$I$145,5,FALSE),"")</f>
        <v/>
      </c>
      <c r="N94" s="5" t="str">
        <f>_xlfn.IFNA(VLOOKUP(A94,[1]ANHPI!$A$8:$I$145,9,FALSE),"")</f>
        <v/>
      </c>
      <c r="O94" s="42" t="str">
        <f t="shared" si="23"/>
        <v/>
      </c>
      <c r="P94" s="28" t="str">
        <f t="shared" si="24"/>
        <v/>
      </c>
      <c r="Q94" s="4" t="str">
        <f>_xlfn.IFNA(VLOOKUP(A94,[1]Black!$A$8:$I$211,5,FALSE),"")</f>
        <v/>
      </c>
      <c r="R94" s="5" t="str">
        <f>_xlfn.IFNA(VLOOKUP(A94,[1]Black!$A$8:$I$211,9,FALSE),"")</f>
        <v/>
      </c>
      <c r="S94" s="42" t="str">
        <f t="shared" si="25"/>
        <v/>
      </c>
      <c r="T94" s="28" t="str">
        <f t="shared" si="26"/>
        <v/>
      </c>
      <c r="U94" s="4" t="str">
        <f>_xlfn.IFNA(VLOOKUP(A94,'[1]H-L'!$A$8:$I$163,5,FALSE),"")</f>
        <v/>
      </c>
      <c r="V94" s="5" t="str">
        <f>_xlfn.IFNA(VLOOKUP(A94,'[1]H-L'!$A$8:$I$163,9,FALSE),"")</f>
        <v/>
      </c>
      <c r="W94" s="42" t="str">
        <f t="shared" si="27"/>
        <v/>
      </c>
      <c r="X94" s="28" t="str">
        <f t="shared" si="28"/>
        <v/>
      </c>
      <c r="Y94" s="4" t="str">
        <f>_xlfn.IFNA(VLOOKUP(A94,[1]Other!$A$8:$I$86,5,FALSE),"")</f>
        <v/>
      </c>
      <c r="Z94" s="5" t="str">
        <f>_xlfn.IFNA(VLOOKUP(A94,[1]Other!$A$8:$I$86,9,FALSE),"")</f>
        <v/>
      </c>
      <c r="AA94" s="29" t="str">
        <f t="shared" si="29"/>
        <v/>
      </c>
      <c r="AC94" s="7">
        <f t="shared" si="30"/>
        <v>2.5310000000000003E-4</v>
      </c>
      <c r="AD94" s="7" t="str">
        <f t="shared" si="31"/>
        <v/>
      </c>
      <c r="AE94" s="7" t="str">
        <f t="shared" si="32"/>
        <v/>
      </c>
      <c r="AF94" s="7" t="str">
        <f t="shared" si="33"/>
        <v/>
      </c>
      <c r="AG94" s="7" t="str">
        <f t="shared" si="34"/>
        <v/>
      </c>
      <c r="AH94" s="7" t="str">
        <f t="shared" si="35"/>
        <v/>
      </c>
    </row>
    <row r="95" spans="1:34" x14ac:dyDescent="0.3">
      <c r="A95" s="52" t="s">
        <v>100</v>
      </c>
      <c r="B95" s="36">
        <f>[1]White!D93</f>
        <v>1146</v>
      </c>
      <c r="C95" s="22">
        <f>[1]White!H93</f>
        <v>89397.103930130994</v>
      </c>
      <c r="D95" s="28">
        <f t="shared" si="18"/>
        <v>1.2854520837796708E-3</v>
      </c>
      <c r="E95" s="4">
        <f>[1]White!E93</f>
        <v>582</v>
      </c>
      <c r="F95" s="5">
        <f>[1]White!I93</f>
        <v>85093.419243986005</v>
      </c>
      <c r="G95" s="42">
        <f t="shared" si="19"/>
        <v>0.95185879075558677</v>
      </c>
      <c r="H95" s="28" t="str">
        <f t="shared" si="20"/>
        <v/>
      </c>
      <c r="I95" s="4" t="str">
        <f>_xlfn.IFNA(VLOOKUP(A95,[1]AIAN!$A$8:$I$67,5,FALSE),"")</f>
        <v/>
      </c>
      <c r="J95" s="5" t="str">
        <f>_xlfn.IFNA(VLOOKUP(A95,[1]AIAN!$A$8:$I$67,9,FALSE),"")</f>
        <v/>
      </c>
      <c r="K95" s="42" t="str">
        <f t="shared" si="21"/>
        <v/>
      </c>
      <c r="L95" s="28" t="str">
        <f t="shared" si="22"/>
        <v/>
      </c>
      <c r="M95" s="4" t="str">
        <f>_xlfn.IFNA(VLOOKUP(A95,[1]ANHPI!$A$8:$I$145,5,FALSE),"")</f>
        <v/>
      </c>
      <c r="N95" s="5" t="str">
        <f>_xlfn.IFNA(VLOOKUP(A95,[1]ANHPI!$A$8:$I$145,9,FALSE),"")</f>
        <v/>
      </c>
      <c r="O95" s="42" t="str">
        <f t="shared" si="23"/>
        <v/>
      </c>
      <c r="P95" s="28" t="str">
        <f t="shared" si="24"/>
        <v/>
      </c>
      <c r="Q95" s="4" t="str">
        <f>_xlfn.IFNA(VLOOKUP(A95,[1]Black!$A$8:$I$211,5,FALSE),"")</f>
        <v/>
      </c>
      <c r="R95" s="5" t="str">
        <f>_xlfn.IFNA(VLOOKUP(A95,[1]Black!$A$8:$I$211,9,FALSE),"")</f>
        <v/>
      </c>
      <c r="S95" s="42" t="str">
        <f t="shared" si="25"/>
        <v/>
      </c>
      <c r="T95" s="28" t="str">
        <f t="shared" si="26"/>
        <v/>
      </c>
      <c r="U95" s="4" t="str">
        <f>_xlfn.IFNA(VLOOKUP(A95,'[1]H-L'!$A$8:$I$163,5,FALSE),"")</f>
        <v/>
      </c>
      <c r="V95" s="5" t="str">
        <f>_xlfn.IFNA(VLOOKUP(A95,'[1]H-L'!$A$8:$I$163,9,FALSE),"")</f>
        <v/>
      </c>
      <c r="W95" s="42" t="str">
        <f t="shared" si="27"/>
        <v/>
      </c>
      <c r="X95" s="28" t="str">
        <f t="shared" si="28"/>
        <v/>
      </c>
      <c r="Y95" s="4" t="str">
        <f>_xlfn.IFNA(VLOOKUP(A95,[1]Other!$A$8:$I$86,5,FALSE),"")</f>
        <v/>
      </c>
      <c r="Z95" s="5" t="str">
        <f>_xlfn.IFNA(VLOOKUP(A95,[1]Other!$A$8:$I$86,9,FALSE),"")</f>
        <v/>
      </c>
      <c r="AA95" s="29" t="str">
        <f t="shared" si="29"/>
        <v/>
      </c>
      <c r="AC95" s="7">
        <f t="shared" si="30"/>
        <v>1.2236E-3</v>
      </c>
      <c r="AD95" s="7" t="str">
        <f t="shared" si="31"/>
        <v/>
      </c>
      <c r="AE95" s="7" t="str">
        <f t="shared" si="32"/>
        <v/>
      </c>
      <c r="AF95" s="7" t="str">
        <f t="shared" si="33"/>
        <v/>
      </c>
      <c r="AG95" s="7" t="str">
        <f t="shared" si="34"/>
        <v/>
      </c>
      <c r="AH95" s="7" t="str">
        <f t="shared" si="35"/>
        <v/>
      </c>
    </row>
    <row r="96" spans="1:34" ht="27" x14ac:dyDescent="0.3">
      <c r="A96" s="52" t="s">
        <v>101</v>
      </c>
      <c r="B96" s="36">
        <f>[1]White!D94</f>
        <v>6445</v>
      </c>
      <c r="C96" s="22">
        <f>[1]White!H94</f>
        <v>102273.939149333</v>
      </c>
      <c r="D96" s="28">
        <f t="shared" si="18"/>
        <v>2.1238672229596762E-2</v>
      </c>
      <c r="E96" s="4">
        <f>[1]White!E94</f>
        <v>9616</v>
      </c>
      <c r="F96" s="5">
        <f>[1]White!I94</f>
        <v>95692.593632959004</v>
      </c>
      <c r="G96" s="42">
        <f t="shared" si="19"/>
        <v>0.93564982857691248</v>
      </c>
      <c r="H96" s="28">
        <f t="shared" si="20"/>
        <v>1.4148622047244094E-2</v>
      </c>
      <c r="I96" s="4">
        <f>_xlfn.IFNA(VLOOKUP(A96,[1]AIAN!$A$8:$I$67,5,FALSE),"")</f>
        <v>230</v>
      </c>
      <c r="J96" s="5">
        <f>_xlfn.IFNA(VLOOKUP(A96,[1]AIAN!$A$8:$I$67,9,FALSE),"")</f>
        <v>86222.608695652001</v>
      </c>
      <c r="K96" s="42">
        <f t="shared" si="21"/>
        <v>0.84305551749362062</v>
      </c>
      <c r="L96" s="28">
        <f t="shared" si="22"/>
        <v>1.9914483873139856E-2</v>
      </c>
      <c r="M96" s="4">
        <f>_xlfn.IFNA(VLOOKUP(A96,[1]ANHPI!$A$8:$I$145,5,FALSE),"")</f>
        <v>1183</v>
      </c>
      <c r="N96" s="5">
        <f>_xlfn.IFNA(VLOOKUP(A96,[1]ANHPI!$A$8:$I$145,9,FALSE),"")</f>
        <v>99004.897717667001</v>
      </c>
      <c r="O96" s="42">
        <f t="shared" si="23"/>
        <v>0.96803641808601126</v>
      </c>
      <c r="P96" s="28">
        <f t="shared" si="24"/>
        <v>2.4089208349743995E-2</v>
      </c>
      <c r="Q96" s="4">
        <f>_xlfn.IFNA(VLOOKUP(A96,[1]Black!$A$8:$I$211,5,FALSE),"")</f>
        <v>4893</v>
      </c>
      <c r="R96" s="5">
        <f>_xlfn.IFNA(VLOOKUP(A96,[1]Black!$A$8:$I$211,9,FALSE),"")</f>
        <v>98470.729298712002</v>
      </c>
      <c r="S96" s="42">
        <f t="shared" si="25"/>
        <v>0.96281349987832354</v>
      </c>
      <c r="T96" s="28">
        <f t="shared" si="26"/>
        <v>1.9707450139872792E-2</v>
      </c>
      <c r="U96" s="4">
        <f>_xlfn.IFNA(VLOOKUP(A96,'[1]H-L'!$A$8:$I$163,5,FALSE),"")</f>
        <v>1416</v>
      </c>
      <c r="V96" s="5">
        <f>_xlfn.IFNA(VLOOKUP(A96,'[1]H-L'!$A$8:$I$163,9,FALSE),"")</f>
        <v>90086.894067796995</v>
      </c>
      <c r="W96" s="42">
        <f t="shared" si="27"/>
        <v>0.88083919341620964</v>
      </c>
      <c r="X96" s="28">
        <f t="shared" si="28"/>
        <v>2.3605280768996775E-2</v>
      </c>
      <c r="Y96" s="4">
        <f>_xlfn.IFNA(VLOOKUP(A96,[1]Other!$A$8:$I$86,5,FALSE),"")</f>
        <v>388</v>
      </c>
      <c r="Z96" s="5">
        <f>_xlfn.IFNA(VLOOKUP(A96,[1]Other!$A$8:$I$86,9,FALSE),"")</f>
        <v>91661.463917525994</v>
      </c>
      <c r="AA96" s="29">
        <f t="shared" si="29"/>
        <v>0.8962348050727621</v>
      </c>
      <c r="AC96" s="7">
        <f t="shared" si="30"/>
        <v>1.9872000000000001E-2</v>
      </c>
      <c r="AD96" s="7">
        <f t="shared" si="31"/>
        <v>1.1928100000000001E-2</v>
      </c>
      <c r="AE96" s="7">
        <f t="shared" si="32"/>
        <v>1.9277900000000001E-2</v>
      </c>
      <c r="AF96" s="7">
        <f t="shared" si="33"/>
        <v>2.3193399999999999E-2</v>
      </c>
      <c r="AG96" s="7">
        <f t="shared" si="34"/>
        <v>1.7359099999999999E-2</v>
      </c>
      <c r="AH96" s="7">
        <f t="shared" si="35"/>
        <v>2.1155899999999998E-2</v>
      </c>
    </row>
    <row r="97" spans="1:34" ht="27" x14ac:dyDescent="0.3">
      <c r="A97" s="52" t="s">
        <v>102</v>
      </c>
      <c r="B97" s="36">
        <f>[1]White!D95</f>
        <v>1022</v>
      </c>
      <c r="C97" s="22">
        <f>[1]White!H95</f>
        <v>50933.118395302998</v>
      </c>
      <c r="D97" s="28">
        <f t="shared" si="18"/>
        <v>5.517284029693501E-3</v>
      </c>
      <c r="E97" s="4">
        <f>[1]White!E95</f>
        <v>2498</v>
      </c>
      <c r="F97" s="5">
        <f>[1]White!I95</f>
        <v>50466.402321857</v>
      </c>
      <c r="G97" s="42">
        <f t="shared" si="19"/>
        <v>0.99083668763762489</v>
      </c>
      <c r="H97" s="28">
        <f t="shared" si="20"/>
        <v>1.0765255905511811E-2</v>
      </c>
      <c r="I97" s="4">
        <f>_xlfn.IFNA(VLOOKUP(A97,[1]AIAN!$A$8:$I$67,5,FALSE),"")</f>
        <v>175</v>
      </c>
      <c r="J97" s="5">
        <f>_xlfn.IFNA(VLOOKUP(A97,[1]AIAN!$A$8:$I$67,9,FALSE),"")</f>
        <v>50251.08</v>
      </c>
      <c r="K97" s="42">
        <f t="shared" si="21"/>
        <v>0.98660913730022282</v>
      </c>
      <c r="L97" s="28">
        <f t="shared" si="22"/>
        <v>5.117500505016497E-3</v>
      </c>
      <c r="M97" s="4">
        <f>_xlfn.IFNA(VLOOKUP(A97,[1]ANHPI!$A$8:$I$145,5,FALSE),"")</f>
        <v>304</v>
      </c>
      <c r="N97" s="5">
        <f>_xlfn.IFNA(VLOOKUP(A97,[1]ANHPI!$A$8:$I$145,9,FALSE),"")</f>
        <v>51113.858552632002</v>
      </c>
      <c r="O97" s="42">
        <f t="shared" si="23"/>
        <v>1.0035485782733002</v>
      </c>
      <c r="P97" s="28">
        <f t="shared" si="24"/>
        <v>6.464159117762899E-3</v>
      </c>
      <c r="Q97" s="4">
        <f>_xlfn.IFNA(VLOOKUP(A97,[1]Black!$A$8:$I$211,5,FALSE),"")</f>
        <v>1313</v>
      </c>
      <c r="R97" s="5">
        <f>_xlfn.IFNA(VLOOKUP(A97,[1]Black!$A$8:$I$211,9,FALSE),"")</f>
        <v>51944.011424219003</v>
      </c>
      <c r="S97" s="42">
        <f t="shared" si="25"/>
        <v>1.0198474599782059</v>
      </c>
      <c r="T97" s="28">
        <f t="shared" si="26"/>
        <v>6.6248208097312491E-3</v>
      </c>
      <c r="U97" s="4">
        <f>_xlfn.IFNA(VLOOKUP(A97,'[1]H-L'!$A$8:$I$163,5,FALSE),"")</f>
        <v>476</v>
      </c>
      <c r="V97" s="5">
        <f>_xlfn.IFNA(VLOOKUP(A97,'[1]H-L'!$A$8:$I$163,9,FALSE),"")</f>
        <v>52195.289915966001</v>
      </c>
      <c r="W97" s="42">
        <f t="shared" si="27"/>
        <v>1.0247809590386163</v>
      </c>
      <c r="X97" s="28">
        <f t="shared" si="28"/>
        <v>5.4146133722698785E-3</v>
      </c>
      <c r="Y97" s="4">
        <f>_xlfn.IFNA(VLOOKUP(A97,[1]Other!$A$8:$I$86,5,FALSE),"")</f>
        <v>89</v>
      </c>
      <c r="Z97" s="5">
        <f>_xlfn.IFNA(VLOOKUP(A97,[1]Other!$A$8:$I$86,9,FALSE),"")</f>
        <v>49346.157303371001</v>
      </c>
      <c r="AA97" s="29">
        <f t="shared" si="29"/>
        <v>0.96884225545321523</v>
      </c>
      <c r="AC97" s="7">
        <f t="shared" si="30"/>
        <v>5.4666999999999997E-3</v>
      </c>
      <c r="AD97" s="7">
        <f t="shared" si="31"/>
        <v>1.06211E-2</v>
      </c>
      <c r="AE97" s="7">
        <f t="shared" si="32"/>
        <v>5.1357E-3</v>
      </c>
      <c r="AF97" s="7">
        <f t="shared" si="33"/>
        <v>6.5925000000000003E-3</v>
      </c>
      <c r="AG97" s="7">
        <f t="shared" si="34"/>
        <v>6.7889999999999999E-3</v>
      </c>
      <c r="AH97" s="7">
        <f t="shared" si="35"/>
        <v>5.2459000000000004E-3</v>
      </c>
    </row>
    <row r="98" spans="1:34" x14ac:dyDescent="0.3">
      <c r="A98" s="52" t="s">
        <v>103</v>
      </c>
      <c r="B98" s="36">
        <f>[1]White!D96</f>
        <v>520</v>
      </c>
      <c r="C98" s="22">
        <f>[1]White!H96</f>
        <v>145357.759615385</v>
      </c>
      <c r="D98" s="28">
        <f t="shared" si="18"/>
        <v>8.2604652806459952E-4</v>
      </c>
      <c r="E98" s="4">
        <f>[1]White!E96</f>
        <v>374</v>
      </c>
      <c r="F98" s="5">
        <f>[1]White!I96</f>
        <v>143955.86631016</v>
      </c>
      <c r="G98" s="42">
        <f t="shared" si="19"/>
        <v>0.99035556609475539</v>
      </c>
      <c r="H98" s="28" t="str">
        <f t="shared" si="20"/>
        <v/>
      </c>
      <c r="I98" s="4" t="str">
        <f>_xlfn.IFNA(VLOOKUP(A98,[1]AIAN!$A$8:$I$67,5,FALSE),"")</f>
        <v/>
      </c>
      <c r="J98" s="5" t="str">
        <f>_xlfn.IFNA(VLOOKUP(A98,[1]AIAN!$A$8:$I$67,9,FALSE),"")</f>
        <v/>
      </c>
      <c r="K98" s="42" t="str">
        <f t="shared" si="21"/>
        <v/>
      </c>
      <c r="L98" s="28" t="str">
        <f t="shared" si="22"/>
        <v/>
      </c>
      <c r="M98" s="4" t="str">
        <f>_xlfn.IFNA(VLOOKUP(A98,[1]ANHPI!$A$8:$I$145,5,FALSE),"")</f>
        <v/>
      </c>
      <c r="N98" s="5" t="str">
        <f>_xlfn.IFNA(VLOOKUP(A98,[1]ANHPI!$A$8:$I$145,9,FALSE),"")</f>
        <v/>
      </c>
      <c r="O98" s="42" t="str">
        <f t="shared" si="23"/>
        <v/>
      </c>
      <c r="P98" s="28">
        <f t="shared" si="24"/>
        <v>5.2185899960614411E-4</v>
      </c>
      <c r="Q98" s="4">
        <f>_xlfn.IFNA(VLOOKUP(A98,[1]Black!$A$8:$I$211,5,FALSE),"")</f>
        <v>106</v>
      </c>
      <c r="R98" s="5">
        <f>_xlfn.IFNA(VLOOKUP(A98,[1]Black!$A$8:$I$211,9,FALSE),"")</f>
        <v>143552.103773585</v>
      </c>
      <c r="S98" s="42">
        <f t="shared" si="25"/>
        <v>0.98757785035640511</v>
      </c>
      <c r="T98" s="28" t="str">
        <f t="shared" si="26"/>
        <v/>
      </c>
      <c r="U98" s="4" t="str">
        <f>_xlfn.IFNA(VLOOKUP(A98,'[1]H-L'!$A$8:$I$163,5,FALSE),"")</f>
        <v/>
      </c>
      <c r="V98" s="5" t="str">
        <f>_xlfn.IFNA(VLOOKUP(A98,'[1]H-L'!$A$8:$I$163,9,FALSE),"")</f>
        <v/>
      </c>
      <c r="W98" s="42" t="str">
        <f t="shared" si="27"/>
        <v/>
      </c>
      <c r="X98" s="28" t="str">
        <f t="shared" si="28"/>
        <v/>
      </c>
      <c r="Y98" s="4" t="str">
        <f>_xlfn.IFNA(VLOOKUP(A98,[1]Other!$A$8:$I$86,5,FALSE),"")</f>
        <v/>
      </c>
      <c r="Z98" s="5" t="str">
        <f>_xlfn.IFNA(VLOOKUP(A98,[1]Other!$A$8:$I$86,9,FALSE),"")</f>
        <v/>
      </c>
      <c r="AA98" s="29" t="str">
        <f t="shared" si="29"/>
        <v/>
      </c>
      <c r="AC98" s="7">
        <f t="shared" si="30"/>
        <v>8.1809999999999999E-4</v>
      </c>
      <c r="AD98" s="7" t="str">
        <f t="shared" si="31"/>
        <v/>
      </c>
      <c r="AE98" s="7" t="str">
        <f t="shared" si="32"/>
        <v/>
      </c>
      <c r="AF98" s="7">
        <f t="shared" si="33"/>
        <v>5.1539999999999995E-4</v>
      </c>
      <c r="AG98" s="7" t="str">
        <f t="shared" si="34"/>
        <v/>
      </c>
      <c r="AH98" s="7" t="str">
        <f t="shared" si="35"/>
        <v/>
      </c>
    </row>
    <row r="99" spans="1:34" x14ac:dyDescent="0.3">
      <c r="A99" s="52" t="s">
        <v>104</v>
      </c>
      <c r="B99" s="36">
        <f>[1]White!D97</f>
        <v>3445</v>
      </c>
      <c r="C99" s="22">
        <f>[1]White!H97</f>
        <v>115927.156259076</v>
      </c>
      <c r="D99" s="28">
        <f t="shared" si="18"/>
        <v>9.2742496559980042E-3</v>
      </c>
      <c r="E99" s="4">
        <f>[1]White!E97</f>
        <v>4199</v>
      </c>
      <c r="F99" s="5">
        <f>[1]White!I97</f>
        <v>105919.956418195</v>
      </c>
      <c r="G99" s="42">
        <f t="shared" si="19"/>
        <v>0.91367682807195971</v>
      </c>
      <c r="H99" s="28">
        <f t="shared" si="20"/>
        <v>6.0285433070866139E-3</v>
      </c>
      <c r="I99" s="4">
        <f>_xlfn.IFNA(VLOOKUP(A99,[1]AIAN!$A$8:$I$67,5,FALSE),"")</f>
        <v>98</v>
      </c>
      <c r="J99" s="5">
        <f>_xlfn.IFNA(VLOOKUP(A99,[1]AIAN!$A$8:$I$67,9,FALSE),"")</f>
        <v>97043.540816327004</v>
      </c>
      <c r="K99" s="42">
        <f t="shared" si="21"/>
        <v>0.83710792145588764</v>
      </c>
      <c r="L99" s="28">
        <f t="shared" si="22"/>
        <v>1.4578142886000943E-2</v>
      </c>
      <c r="M99" s="4">
        <f>_xlfn.IFNA(VLOOKUP(A99,[1]ANHPI!$A$8:$I$145,5,FALSE),"")</f>
        <v>866</v>
      </c>
      <c r="N99" s="5">
        <f>_xlfn.IFNA(VLOOKUP(A99,[1]ANHPI!$A$8:$I$145,9,FALSE),"")</f>
        <v>119148.77456647401</v>
      </c>
      <c r="O99" s="42">
        <f t="shared" si="23"/>
        <v>1.0277900227294308</v>
      </c>
      <c r="P99" s="28">
        <f t="shared" si="24"/>
        <v>1.0392871209137455E-2</v>
      </c>
      <c r="Q99" s="4">
        <f>_xlfn.IFNA(VLOOKUP(A99,[1]Black!$A$8:$I$211,5,FALSE),"")</f>
        <v>2111</v>
      </c>
      <c r="R99" s="5">
        <f>_xlfn.IFNA(VLOOKUP(A99,[1]Black!$A$8:$I$211,9,FALSE),"")</f>
        <v>108554.459971577</v>
      </c>
      <c r="S99" s="42">
        <f t="shared" si="25"/>
        <v>0.9364023363859425</v>
      </c>
      <c r="T99" s="28">
        <f t="shared" si="26"/>
        <v>5.413981712154319E-3</v>
      </c>
      <c r="U99" s="4">
        <f>_xlfn.IFNA(VLOOKUP(A99,'[1]H-L'!$A$8:$I$163,5,FALSE),"")</f>
        <v>389</v>
      </c>
      <c r="V99" s="5">
        <f>_xlfn.IFNA(VLOOKUP(A99,'[1]H-L'!$A$8:$I$163,9,FALSE),"")</f>
        <v>107194.01285347001</v>
      </c>
      <c r="W99" s="42">
        <f t="shared" si="27"/>
        <v>0.92466697461215197</v>
      </c>
      <c r="X99" s="28">
        <f t="shared" si="28"/>
        <v>7.4222790046845535E-3</v>
      </c>
      <c r="Y99" s="4">
        <f>_xlfn.IFNA(VLOOKUP(A99,[1]Other!$A$8:$I$86,5,FALSE),"")</f>
        <v>122</v>
      </c>
      <c r="Z99" s="5">
        <f>_xlfn.IFNA(VLOOKUP(A99,[1]Other!$A$8:$I$86,9,FALSE),"")</f>
        <v>100391.5</v>
      </c>
      <c r="AA99" s="29">
        <f t="shared" si="29"/>
        <v>0.86598777404358429</v>
      </c>
      <c r="AC99" s="7">
        <f t="shared" si="30"/>
        <v>8.4737000000000007E-3</v>
      </c>
      <c r="AD99" s="7">
        <f t="shared" si="31"/>
        <v>5.0464999999999998E-3</v>
      </c>
      <c r="AE99" s="7">
        <f t="shared" si="32"/>
        <v>1.49833E-2</v>
      </c>
      <c r="AF99" s="7">
        <f t="shared" si="33"/>
        <v>9.7318999999999999E-3</v>
      </c>
      <c r="AG99" s="7">
        <f t="shared" si="34"/>
        <v>5.0061000000000003E-3</v>
      </c>
      <c r="AH99" s="7">
        <f t="shared" si="35"/>
        <v>6.4276000000000003E-3</v>
      </c>
    </row>
    <row r="100" spans="1:34" x14ac:dyDescent="0.3">
      <c r="A100" s="52" t="s">
        <v>105</v>
      </c>
      <c r="B100" s="36">
        <f>[1]White!D98</f>
        <v>3435</v>
      </c>
      <c r="C100" s="22">
        <f>[1]White!H98</f>
        <v>114161.57621684601</v>
      </c>
      <c r="D100" s="28">
        <f t="shared" si="18"/>
        <v>6.6459197939742779E-3</v>
      </c>
      <c r="E100" s="4">
        <f>[1]White!E98</f>
        <v>3009</v>
      </c>
      <c r="F100" s="5">
        <f>[1]White!I98</f>
        <v>111317.734286664</v>
      </c>
      <c r="G100" s="42">
        <f t="shared" si="19"/>
        <v>0.97508932493380929</v>
      </c>
      <c r="H100" s="28" t="str">
        <f t="shared" si="20"/>
        <v/>
      </c>
      <c r="I100" s="4" t="str">
        <f>_xlfn.IFNA(VLOOKUP(A100,[1]AIAN!$A$8:$I$67,5,FALSE),"")</f>
        <v/>
      </c>
      <c r="J100" s="5" t="str">
        <f>_xlfn.IFNA(VLOOKUP(A100,[1]AIAN!$A$8:$I$67,9,FALSE),"")</f>
        <v/>
      </c>
      <c r="K100" s="42" t="str">
        <f t="shared" si="21"/>
        <v/>
      </c>
      <c r="L100" s="28">
        <f t="shared" si="22"/>
        <v>1.0032994411150764E-2</v>
      </c>
      <c r="M100" s="4">
        <f>_xlfn.IFNA(VLOOKUP(A100,[1]ANHPI!$A$8:$I$145,5,FALSE),"")</f>
        <v>596</v>
      </c>
      <c r="N100" s="5">
        <f>_xlfn.IFNA(VLOOKUP(A100,[1]ANHPI!$A$8:$I$145,9,FALSE),"")</f>
        <v>111656.19295302</v>
      </c>
      <c r="O100" s="42">
        <f t="shared" si="23"/>
        <v>0.97805405858213523</v>
      </c>
      <c r="P100" s="28">
        <f t="shared" si="24"/>
        <v>6.3607719574635679E-3</v>
      </c>
      <c r="Q100" s="4">
        <f>_xlfn.IFNA(VLOOKUP(A100,[1]Black!$A$8:$I$211,5,FALSE),"")</f>
        <v>1292</v>
      </c>
      <c r="R100" s="5">
        <f>_xlfn.IFNA(VLOOKUP(A100,[1]Black!$A$8:$I$211,9,FALSE),"")</f>
        <v>113302.52676493399</v>
      </c>
      <c r="S100" s="42">
        <f t="shared" si="25"/>
        <v>0.99247514373592494</v>
      </c>
      <c r="T100" s="28">
        <f t="shared" si="26"/>
        <v>9.1995936034293194E-3</v>
      </c>
      <c r="U100" s="4">
        <f>_xlfn.IFNA(VLOOKUP(A100,'[1]H-L'!$A$8:$I$163,5,FALSE),"")</f>
        <v>661</v>
      </c>
      <c r="V100" s="5">
        <f>_xlfn.IFNA(VLOOKUP(A100,'[1]H-L'!$A$8:$I$163,9,FALSE),"")</f>
        <v>98361.163388804998</v>
      </c>
      <c r="W100" s="42">
        <f t="shared" si="27"/>
        <v>0.8615960522651801</v>
      </c>
      <c r="X100" s="28">
        <f t="shared" si="28"/>
        <v>9.7949747520837127E-3</v>
      </c>
      <c r="Y100" s="4">
        <f>_xlfn.IFNA(VLOOKUP(A100,[1]Other!$A$8:$I$86,5,FALSE),"")</f>
        <v>161</v>
      </c>
      <c r="Z100" s="5">
        <f>_xlfn.IFNA(VLOOKUP(A100,[1]Other!$A$8:$I$86,9,FALSE),"")</f>
        <v>102672.90062111799</v>
      </c>
      <c r="AA100" s="29">
        <f t="shared" si="29"/>
        <v>0.89936477774355827</v>
      </c>
      <c r="AC100" s="7">
        <f t="shared" si="30"/>
        <v>6.4803999999999999E-3</v>
      </c>
      <c r="AD100" s="7" t="str">
        <f t="shared" si="31"/>
        <v/>
      </c>
      <c r="AE100" s="7">
        <f t="shared" si="32"/>
        <v>9.8128E-3</v>
      </c>
      <c r="AF100" s="7">
        <f t="shared" si="33"/>
        <v>6.3128999999999998E-3</v>
      </c>
      <c r="AG100" s="7">
        <f t="shared" si="34"/>
        <v>7.9263000000000007E-3</v>
      </c>
      <c r="AH100" s="7">
        <f t="shared" si="35"/>
        <v>8.8093000000000008E-3</v>
      </c>
    </row>
    <row r="101" spans="1:34" x14ac:dyDescent="0.3">
      <c r="A101" s="52" t="s">
        <v>106</v>
      </c>
      <c r="B101" s="36">
        <f>[1]White!D99</f>
        <v>2670</v>
      </c>
      <c r="C101" s="22">
        <f>[1]White!H99</f>
        <v>117207.544569288</v>
      </c>
      <c r="D101" s="28">
        <f t="shared" si="18"/>
        <v>5.0137048628519807E-3</v>
      </c>
      <c r="E101" s="4">
        <f>[1]White!E99</f>
        <v>2270</v>
      </c>
      <c r="F101" s="5">
        <f>[1]White!I99</f>
        <v>116037.30792951499</v>
      </c>
      <c r="G101" s="42">
        <f t="shared" si="19"/>
        <v>0.99001568846038568</v>
      </c>
      <c r="H101" s="28" t="str">
        <f t="shared" si="20"/>
        <v/>
      </c>
      <c r="I101" s="4" t="str">
        <f>_xlfn.IFNA(VLOOKUP(A101,[1]AIAN!$A$8:$I$67,5,FALSE),"")</f>
        <v/>
      </c>
      <c r="J101" s="5" t="str">
        <f>_xlfn.IFNA(VLOOKUP(A101,[1]AIAN!$A$8:$I$67,9,FALSE),"")</f>
        <v/>
      </c>
      <c r="K101" s="42" t="str">
        <f t="shared" si="21"/>
        <v/>
      </c>
      <c r="L101" s="28">
        <f t="shared" si="22"/>
        <v>1.3147262810585146E-2</v>
      </c>
      <c r="M101" s="4">
        <f>_xlfn.IFNA(VLOOKUP(A101,[1]ANHPI!$A$8:$I$145,5,FALSE),"")</f>
        <v>781</v>
      </c>
      <c r="N101" s="5">
        <f>_xlfn.IFNA(VLOOKUP(A101,[1]ANHPI!$A$8:$I$145,9,FALSE),"")</f>
        <v>116995.544174136</v>
      </c>
      <c r="O101" s="42">
        <f t="shared" si="23"/>
        <v>0.99819123934443765</v>
      </c>
      <c r="P101" s="28">
        <f t="shared" si="24"/>
        <v>4.2782591571484839E-3</v>
      </c>
      <c r="Q101" s="4">
        <f>_xlfn.IFNA(VLOOKUP(A101,[1]Black!$A$8:$I$211,5,FALSE),"")</f>
        <v>869</v>
      </c>
      <c r="R101" s="5">
        <f>_xlfn.IFNA(VLOOKUP(A101,[1]Black!$A$8:$I$211,9,FALSE),"")</f>
        <v>108827.417721519</v>
      </c>
      <c r="S101" s="42">
        <f t="shared" si="25"/>
        <v>0.92850181378200414</v>
      </c>
      <c r="T101" s="28">
        <f t="shared" si="26"/>
        <v>6.1655370140986212E-3</v>
      </c>
      <c r="U101" s="4">
        <f>_xlfn.IFNA(VLOOKUP(A101,'[1]H-L'!$A$8:$I$163,5,FALSE),"")</f>
        <v>443</v>
      </c>
      <c r="V101" s="5">
        <f>_xlfn.IFNA(VLOOKUP(A101,'[1]H-L'!$A$8:$I$163,9,FALSE),"")</f>
        <v>105622.293453725</v>
      </c>
      <c r="W101" s="42">
        <f t="shared" si="27"/>
        <v>0.90115609743266734</v>
      </c>
      <c r="X101" s="28" t="str">
        <f t="shared" si="28"/>
        <v/>
      </c>
      <c r="Y101" s="4" t="str">
        <f>_xlfn.IFNA(VLOOKUP(A101,[1]Other!$A$8:$I$86,5,FALSE),"")</f>
        <v/>
      </c>
      <c r="Z101" s="5" t="str">
        <f>_xlfn.IFNA(VLOOKUP(A101,[1]Other!$A$8:$I$86,9,FALSE),"")</f>
        <v/>
      </c>
      <c r="AA101" s="29" t="str">
        <f t="shared" si="29"/>
        <v/>
      </c>
      <c r="AC101" s="7">
        <f t="shared" si="30"/>
        <v>4.9636000000000003E-3</v>
      </c>
      <c r="AD101" s="7" t="str">
        <f t="shared" si="31"/>
        <v/>
      </c>
      <c r="AE101" s="7">
        <f t="shared" si="32"/>
        <v>1.31235E-2</v>
      </c>
      <c r="AF101" s="7">
        <f t="shared" si="33"/>
        <v>3.9724000000000001E-3</v>
      </c>
      <c r="AG101" s="7">
        <f t="shared" si="34"/>
        <v>5.5560999999999996E-3</v>
      </c>
      <c r="AH101" s="7" t="str">
        <f t="shared" si="35"/>
        <v/>
      </c>
    </row>
    <row r="102" spans="1:34" x14ac:dyDescent="0.3">
      <c r="A102" s="52" t="s">
        <v>107</v>
      </c>
      <c r="B102" s="36">
        <f>[1]White!D100</f>
        <v>945</v>
      </c>
      <c r="C102" s="22">
        <f>[1]White!H100</f>
        <v>47654.870899471003</v>
      </c>
      <c r="D102" s="28">
        <f t="shared" si="18"/>
        <v>5.1086781267738468E-3</v>
      </c>
      <c r="E102" s="4">
        <f>[1]White!E100</f>
        <v>2313</v>
      </c>
      <c r="F102" s="5">
        <f>[1]White!I100</f>
        <v>47316.261132728003</v>
      </c>
      <c r="G102" s="42">
        <f t="shared" si="19"/>
        <v>0.99289454025681223</v>
      </c>
      <c r="H102" s="28">
        <f t="shared" si="20"/>
        <v>1.4640748031496063E-2</v>
      </c>
      <c r="I102" s="4">
        <f>_xlfn.IFNA(VLOOKUP(A102,[1]AIAN!$A$8:$I$67,5,FALSE),"")</f>
        <v>238</v>
      </c>
      <c r="J102" s="5">
        <f>_xlfn.IFNA(VLOOKUP(A102,[1]AIAN!$A$8:$I$67,9,FALSE),"")</f>
        <v>51195.184873949998</v>
      </c>
      <c r="K102" s="42">
        <f t="shared" si="21"/>
        <v>1.0742907053918447</v>
      </c>
      <c r="L102" s="28">
        <f t="shared" si="22"/>
        <v>2.2389064709447174E-3</v>
      </c>
      <c r="M102" s="4">
        <f>_xlfn.IFNA(VLOOKUP(A102,[1]ANHPI!$A$8:$I$145,5,FALSE),"")</f>
        <v>133</v>
      </c>
      <c r="N102" s="5">
        <f>_xlfn.IFNA(VLOOKUP(A102,[1]ANHPI!$A$8:$I$145,9,FALSE),"")</f>
        <v>52128.548872179999</v>
      </c>
      <c r="O102" s="42">
        <f t="shared" si="23"/>
        <v>1.0938766150924282</v>
      </c>
      <c r="P102" s="28">
        <f t="shared" si="24"/>
        <v>4.1207168176447418E-3</v>
      </c>
      <c r="Q102" s="4">
        <f>_xlfn.IFNA(VLOOKUP(A102,[1]Black!$A$8:$I$211,5,FALSE),"")</f>
        <v>837</v>
      </c>
      <c r="R102" s="5">
        <f>_xlfn.IFNA(VLOOKUP(A102,[1]Black!$A$8:$I$211,9,FALSE),"")</f>
        <v>50492.662679426001</v>
      </c>
      <c r="S102" s="42">
        <f t="shared" si="25"/>
        <v>1.0595488294563085</v>
      </c>
      <c r="T102" s="28">
        <f t="shared" si="26"/>
        <v>2.2546659058329042E-3</v>
      </c>
      <c r="U102" s="4">
        <f>_xlfn.IFNA(VLOOKUP(A102,'[1]H-L'!$A$8:$I$163,5,FALSE),"")</f>
        <v>162</v>
      </c>
      <c r="V102" s="5">
        <f>_xlfn.IFNA(VLOOKUP(A102,'[1]H-L'!$A$8:$I$163,9,FALSE),"")</f>
        <v>52512.753086420002</v>
      </c>
      <c r="W102" s="42">
        <f t="shared" si="27"/>
        <v>1.1019388384704012</v>
      </c>
      <c r="X102" s="28" t="str">
        <f t="shared" si="28"/>
        <v/>
      </c>
      <c r="Y102" s="4" t="str">
        <f>_xlfn.IFNA(VLOOKUP(A102,[1]Other!$A$8:$I$86,5,FALSE),"")</f>
        <v/>
      </c>
      <c r="Z102" s="5" t="str">
        <f>_xlfn.IFNA(VLOOKUP(A102,[1]Other!$A$8:$I$86,9,FALSE),"")</f>
        <v/>
      </c>
      <c r="AA102" s="29" t="str">
        <f t="shared" si="29"/>
        <v/>
      </c>
      <c r="AC102" s="7">
        <f t="shared" si="30"/>
        <v>5.0724000000000003E-3</v>
      </c>
      <c r="AD102" s="7">
        <f t="shared" si="31"/>
        <v>1.57284E-2</v>
      </c>
      <c r="AE102" s="7">
        <f t="shared" si="32"/>
        <v>2.4491000000000001E-3</v>
      </c>
      <c r="AF102" s="7">
        <f t="shared" si="33"/>
        <v>4.3661000000000004E-3</v>
      </c>
      <c r="AG102" s="7">
        <f t="shared" si="34"/>
        <v>2.4845000000000002E-3</v>
      </c>
      <c r="AH102" s="7" t="str">
        <f t="shared" si="35"/>
        <v/>
      </c>
    </row>
    <row r="103" spans="1:34" x14ac:dyDescent="0.3">
      <c r="A103" s="52" t="s">
        <v>108</v>
      </c>
      <c r="B103" s="36">
        <f>[1]White!D101</f>
        <v>182</v>
      </c>
      <c r="C103" s="22">
        <f>[1]White!H101</f>
        <v>76538.884615385003</v>
      </c>
      <c r="D103" s="28">
        <f t="shared" si="18"/>
        <v>5.1903993073577773E-4</v>
      </c>
      <c r="E103" s="4">
        <f>[1]White!E101</f>
        <v>235</v>
      </c>
      <c r="F103" s="5">
        <f>[1]White!I101</f>
        <v>74302.102127659993</v>
      </c>
      <c r="G103" s="42">
        <f t="shared" si="19"/>
        <v>0.97077586773095725</v>
      </c>
      <c r="H103" s="28" t="str">
        <f t="shared" si="20"/>
        <v/>
      </c>
      <c r="I103" s="4" t="str">
        <f>_xlfn.IFNA(VLOOKUP(A103,[1]AIAN!$A$8:$I$67,5,FALSE),"")</f>
        <v/>
      </c>
      <c r="J103" s="5" t="str">
        <f>_xlfn.IFNA(VLOOKUP(A103,[1]AIAN!$A$8:$I$67,9,FALSE),"")</f>
        <v/>
      </c>
      <c r="K103" s="42" t="str">
        <f t="shared" si="21"/>
        <v/>
      </c>
      <c r="L103" s="28" t="str">
        <f t="shared" si="22"/>
        <v/>
      </c>
      <c r="M103" s="4" t="str">
        <f>_xlfn.IFNA(VLOOKUP(A103,[1]ANHPI!$A$8:$I$145,5,FALSE),"")</f>
        <v/>
      </c>
      <c r="N103" s="5" t="str">
        <f>_xlfn.IFNA(VLOOKUP(A103,[1]ANHPI!$A$8:$I$145,9,FALSE),"")</f>
        <v/>
      </c>
      <c r="O103" s="42" t="str">
        <f t="shared" si="23"/>
        <v/>
      </c>
      <c r="P103" s="28">
        <f t="shared" si="24"/>
        <v>1.0387948011027963E-3</v>
      </c>
      <c r="Q103" s="4">
        <f>_xlfn.IFNA(VLOOKUP(A103,[1]Black!$A$8:$I$211,5,FALSE),"")</f>
        <v>211</v>
      </c>
      <c r="R103" s="5">
        <f>_xlfn.IFNA(VLOOKUP(A103,[1]Black!$A$8:$I$211,9,FALSE),"")</f>
        <v>77423.094786729998</v>
      </c>
      <c r="S103" s="42">
        <f t="shared" si="25"/>
        <v>1.0115524308433319</v>
      </c>
      <c r="T103" s="28">
        <f t="shared" si="26"/>
        <v>1.2108390975769301E-3</v>
      </c>
      <c r="U103" s="4">
        <f>_xlfn.IFNA(VLOOKUP(A103,'[1]H-L'!$A$8:$I$163,5,FALSE),"")</f>
        <v>87</v>
      </c>
      <c r="V103" s="5">
        <f>_xlfn.IFNA(VLOOKUP(A103,'[1]H-L'!$A$8:$I$163,9,FALSE),"")</f>
        <v>72272.287356322006</v>
      </c>
      <c r="W103" s="42">
        <f t="shared" si="27"/>
        <v>0.94425582133182306</v>
      </c>
      <c r="X103" s="28" t="str">
        <f t="shared" si="28"/>
        <v/>
      </c>
      <c r="Y103" s="4" t="str">
        <f>_xlfn.IFNA(VLOOKUP(A103,[1]Other!$A$8:$I$86,5,FALSE),"")</f>
        <v/>
      </c>
      <c r="Z103" s="5" t="str">
        <f>_xlfn.IFNA(VLOOKUP(A103,[1]Other!$A$8:$I$86,9,FALSE),"")</f>
        <v/>
      </c>
      <c r="AA103" s="29" t="str">
        <f t="shared" si="29"/>
        <v/>
      </c>
      <c r="AC103" s="7">
        <f t="shared" si="30"/>
        <v>5.0390000000000005E-4</v>
      </c>
      <c r="AD103" s="7" t="str">
        <f t="shared" si="31"/>
        <v/>
      </c>
      <c r="AE103" s="7" t="str">
        <f t="shared" si="32"/>
        <v/>
      </c>
      <c r="AF103" s="7">
        <f t="shared" si="33"/>
        <v>1.0508E-3</v>
      </c>
      <c r="AG103" s="7">
        <f t="shared" si="34"/>
        <v>1.1433000000000001E-3</v>
      </c>
      <c r="AH103" s="7" t="str">
        <f t="shared" si="35"/>
        <v/>
      </c>
    </row>
    <row r="104" spans="1:34" x14ac:dyDescent="0.3">
      <c r="A104" s="52" t="s">
        <v>109</v>
      </c>
      <c r="B104" s="36">
        <f>[1]White!D102</f>
        <v>74</v>
      </c>
      <c r="C104" s="22">
        <f>[1]White!H102</f>
        <v>43034.459459459002</v>
      </c>
      <c r="D104" s="28">
        <f t="shared" si="18"/>
        <v>4.1523194458862223E-4</v>
      </c>
      <c r="E104" s="4">
        <f>[1]White!E102</f>
        <v>188</v>
      </c>
      <c r="F104" s="5">
        <f>[1]White!I102</f>
        <v>43842.409574468002</v>
      </c>
      <c r="G104" s="42">
        <f t="shared" si="19"/>
        <v>1.0187744920037891</v>
      </c>
      <c r="H104" s="28" t="str">
        <f t="shared" si="20"/>
        <v/>
      </c>
      <c r="I104" s="4" t="str">
        <f>_xlfn.IFNA(VLOOKUP(A104,[1]AIAN!$A$8:$I$67,5,FALSE),"")</f>
        <v/>
      </c>
      <c r="J104" s="5" t="str">
        <f>_xlfn.IFNA(VLOOKUP(A104,[1]AIAN!$A$8:$I$67,9,FALSE),"")</f>
        <v/>
      </c>
      <c r="K104" s="42" t="str">
        <f t="shared" si="21"/>
        <v/>
      </c>
      <c r="L104" s="28" t="str">
        <f t="shared" si="22"/>
        <v/>
      </c>
      <c r="M104" s="4" t="str">
        <f>_xlfn.IFNA(VLOOKUP(A104,[1]ANHPI!$A$8:$I$145,5,FALSE),"")</f>
        <v/>
      </c>
      <c r="N104" s="5" t="str">
        <f>_xlfn.IFNA(VLOOKUP(A104,[1]ANHPI!$A$8:$I$145,9,FALSE),"")</f>
        <v/>
      </c>
      <c r="O104" s="42" t="str">
        <f t="shared" si="23"/>
        <v/>
      </c>
      <c r="P104" s="28">
        <f t="shared" si="24"/>
        <v>5.2678219771563613E-4</v>
      </c>
      <c r="Q104" s="4">
        <f>_xlfn.IFNA(VLOOKUP(A104,[1]Black!$A$8:$I$211,5,FALSE),"")</f>
        <v>107</v>
      </c>
      <c r="R104" s="5">
        <f>_xlfn.IFNA(VLOOKUP(A104,[1]Black!$A$8:$I$211,9,FALSE),"")</f>
        <v>44273.635514018999</v>
      </c>
      <c r="S104" s="42">
        <f t="shared" si="25"/>
        <v>1.0287949719858194</v>
      </c>
      <c r="T104" s="28" t="str">
        <f t="shared" si="26"/>
        <v/>
      </c>
      <c r="U104" s="4" t="str">
        <f>_xlfn.IFNA(VLOOKUP(A104,'[1]H-L'!$A$8:$I$163,5,FALSE),"")</f>
        <v/>
      </c>
      <c r="V104" s="5" t="str">
        <f>_xlfn.IFNA(VLOOKUP(A104,'[1]H-L'!$A$8:$I$163,9,FALSE),"")</f>
        <v/>
      </c>
      <c r="W104" s="42" t="str">
        <f t="shared" si="27"/>
        <v/>
      </c>
      <c r="X104" s="28" t="str">
        <f t="shared" si="28"/>
        <v/>
      </c>
      <c r="Y104" s="4" t="str">
        <f>_xlfn.IFNA(VLOOKUP(A104,[1]Other!$A$8:$I$86,5,FALSE),"")</f>
        <v/>
      </c>
      <c r="Z104" s="5" t="str">
        <f>_xlfn.IFNA(VLOOKUP(A104,[1]Other!$A$8:$I$86,9,FALSE),"")</f>
        <v/>
      </c>
      <c r="AA104" s="29" t="str">
        <f t="shared" si="29"/>
        <v/>
      </c>
      <c r="AC104" s="7">
        <f t="shared" si="30"/>
        <v>4.2299999999999998E-4</v>
      </c>
      <c r="AD104" s="7" t="str">
        <f t="shared" si="31"/>
        <v/>
      </c>
      <c r="AE104" s="7" t="str">
        <f t="shared" si="32"/>
        <v/>
      </c>
      <c r="AF104" s="7">
        <f t="shared" si="33"/>
        <v>5.4199999999999995E-4</v>
      </c>
      <c r="AG104" s="7" t="str">
        <f t="shared" si="34"/>
        <v/>
      </c>
      <c r="AH104" s="7" t="str">
        <f t="shared" si="35"/>
        <v/>
      </c>
    </row>
    <row r="105" spans="1:34" x14ac:dyDescent="0.3">
      <c r="A105" s="52" t="s">
        <v>110</v>
      </c>
      <c r="B105" s="36">
        <f>[1]White!D103</f>
        <v>161</v>
      </c>
      <c r="C105" s="22">
        <f>[1]White!H103</f>
        <v>50200.180124224004</v>
      </c>
      <c r="D105" s="28">
        <f t="shared" si="18"/>
        <v>6.824822919036397E-4</v>
      </c>
      <c r="E105" s="4">
        <f>[1]White!E103</f>
        <v>309</v>
      </c>
      <c r="F105" s="5">
        <f>[1]White!I103</f>
        <v>49985.061488673004</v>
      </c>
      <c r="G105" s="42">
        <f t="shared" si="19"/>
        <v>0.99571478359203747</v>
      </c>
      <c r="H105" s="28" t="str">
        <f t="shared" si="20"/>
        <v/>
      </c>
      <c r="I105" s="4" t="str">
        <f>_xlfn.IFNA(VLOOKUP(A105,[1]AIAN!$A$8:$I$67,5,FALSE),"")</f>
        <v/>
      </c>
      <c r="J105" s="5" t="str">
        <f>_xlfn.IFNA(VLOOKUP(A105,[1]AIAN!$A$8:$I$67,9,FALSE),"")</f>
        <v/>
      </c>
      <c r="K105" s="42" t="str">
        <f t="shared" si="21"/>
        <v/>
      </c>
      <c r="L105" s="28" t="str">
        <f t="shared" si="22"/>
        <v/>
      </c>
      <c r="M105" s="4" t="str">
        <f>_xlfn.IFNA(VLOOKUP(A105,[1]ANHPI!$A$8:$I$145,5,FALSE),"")</f>
        <v/>
      </c>
      <c r="N105" s="5" t="str">
        <f>_xlfn.IFNA(VLOOKUP(A105,[1]ANHPI!$A$8:$I$145,9,FALSE),"")</f>
        <v/>
      </c>
      <c r="O105" s="42" t="str">
        <f t="shared" si="23"/>
        <v/>
      </c>
      <c r="P105" s="28">
        <f t="shared" si="24"/>
        <v>1.0831035840882237E-3</v>
      </c>
      <c r="Q105" s="4">
        <f>_xlfn.IFNA(VLOOKUP(A105,[1]Black!$A$8:$I$211,5,FALSE),"")</f>
        <v>220</v>
      </c>
      <c r="R105" s="5">
        <f>_xlfn.IFNA(VLOOKUP(A105,[1]Black!$A$8:$I$211,9,FALSE),"")</f>
        <v>49130.3</v>
      </c>
      <c r="S105" s="42">
        <f t="shared" si="25"/>
        <v>0.9786877233990694</v>
      </c>
      <c r="T105" s="28" t="str">
        <f t="shared" si="26"/>
        <v/>
      </c>
      <c r="U105" s="4" t="str">
        <f>_xlfn.IFNA(VLOOKUP(A105,'[1]H-L'!$A$8:$I$163,5,FALSE),"")</f>
        <v/>
      </c>
      <c r="V105" s="5" t="str">
        <f>_xlfn.IFNA(VLOOKUP(A105,'[1]H-L'!$A$8:$I$163,9,FALSE),"")</f>
        <v/>
      </c>
      <c r="W105" s="42" t="str">
        <f t="shared" si="27"/>
        <v/>
      </c>
      <c r="X105" s="28" t="str">
        <f t="shared" si="28"/>
        <v/>
      </c>
      <c r="Y105" s="4" t="str">
        <f>_xlfn.IFNA(VLOOKUP(A105,[1]Other!$A$8:$I$86,5,FALSE),"")</f>
        <v/>
      </c>
      <c r="Z105" s="5" t="str">
        <f>_xlfn.IFNA(VLOOKUP(A105,[1]Other!$A$8:$I$86,9,FALSE),"")</f>
        <v/>
      </c>
      <c r="AA105" s="29" t="str">
        <f t="shared" si="29"/>
        <v/>
      </c>
      <c r="AC105" s="7">
        <f t="shared" si="30"/>
        <v>6.7960000000000004E-4</v>
      </c>
      <c r="AD105" s="7" t="str">
        <f t="shared" si="31"/>
        <v/>
      </c>
      <c r="AE105" s="7" t="str">
        <f t="shared" si="32"/>
        <v/>
      </c>
      <c r="AF105" s="7">
        <f t="shared" si="33"/>
        <v>1.06E-3</v>
      </c>
      <c r="AG105" s="7" t="str">
        <f t="shared" si="34"/>
        <v/>
      </c>
      <c r="AH105" s="7" t="str">
        <f t="shared" si="35"/>
        <v/>
      </c>
    </row>
    <row r="106" spans="1:34" x14ac:dyDescent="0.3">
      <c r="A106" s="52" t="s">
        <v>111</v>
      </c>
      <c r="B106" s="36">
        <f>[1]White!D104</f>
        <v>242</v>
      </c>
      <c r="C106" s="22">
        <f>[1]White!H104</f>
        <v>47771.479338842997</v>
      </c>
      <c r="D106" s="28">
        <f t="shared" si="18"/>
        <v>1.0778361114853598E-3</v>
      </c>
      <c r="E106" s="4">
        <f>[1]White!E104</f>
        <v>488</v>
      </c>
      <c r="F106" s="5">
        <f>[1]White!I104</f>
        <v>48157.010288065998</v>
      </c>
      <c r="G106" s="42">
        <f t="shared" si="19"/>
        <v>1.0080703163175757</v>
      </c>
      <c r="H106" s="28" t="str">
        <f t="shared" si="20"/>
        <v/>
      </c>
      <c r="I106" s="4" t="str">
        <f>_xlfn.IFNA(VLOOKUP(A106,[1]AIAN!$A$8:$I$67,5,FALSE),"")</f>
        <v/>
      </c>
      <c r="J106" s="5" t="str">
        <f>_xlfn.IFNA(VLOOKUP(A106,[1]AIAN!$A$8:$I$67,9,FALSE),"")</f>
        <v/>
      </c>
      <c r="K106" s="42" t="str">
        <f t="shared" si="21"/>
        <v/>
      </c>
      <c r="L106" s="28" t="str">
        <f t="shared" si="22"/>
        <v/>
      </c>
      <c r="M106" s="4" t="str">
        <f>_xlfn.IFNA(VLOOKUP(A106,[1]ANHPI!$A$8:$I$145,5,FALSE),"")</f>
        <v/>
      </c>
      <c r="N106" s="5" t="str">
        <f>_xlfn.IFNA(VLOOKUP(A106,[1]ANHPI!$A$8:$I$145,9,FALSE),"")</f>
        <v/>
      </c>
      <c r="O106" s="42" t="str">
        <f t="shared" si="23"/>
        <v/>
      </c>
      <c r="P106" s="28">
        <f t="shared" si="24"/>
        <v>1.3883418668767231E-3</v>
      </c>
      <c r="Q106" s="4">
        <f>_xlfn.IFNA(VLOOKUP(A106,[1]Black!$A$8:$I$211,5,FALSE),"")</f>
        <v>282</v>
      </c>
      <c r="R106" s="5">
        <f>_xlfn.IFNA(VLOOKUP(A106,[1]Black!$A$8:$I$211,9,FALSE),"")</f>
        <v>48574.478723403998</v>
      </c>
      <c r="S106" s="42">
        <f t="shared" si="25"/>
        <v>1.0168091797799546</v>
      </c>
      <c r="T106" s="28">
        <f t="shared" si="26"/>
        <v>1.1134152621397058E-3</v>
      </c>
      <c r="U106" s="4">
        <f>_xlfn.IFNA(VLOOKUP(A106,'[1]H-L'!$A$8:$I$163,5,FALSE),"")</f>
        <v>80</v>
      </c>
      <c r="V106" s="5">
        <f>_xlfn.IFNA(VLOOKUP(A106,'[1]H-L'!$A$8:$I$163,9,FALSE),"")</f>
        <v>47858.462500000001</v>
      </c>
      <c r="W106" s="42">
        <f t="shared" si="27"/>
        <v>1.0018208178260513</v>
      </c>
      <c r="X106" s="28" t="str">
        <f t="shared" si="28"/>
        <v/>
      </c>
      <c r="Y106" s="4" t="str">
        <f>_xlfn.IFNA(VLOOKUP(A106,[1]Other!$A$8:$I$86,5,FALSE),"")</f>
        <v/>
      </c>
      <c r="Z106" s="5" t="str">
        <f>_xlfn.IFNA(VLOOKUP(A106,[1]Other!$A$8:$I$86,9,FALSE),"")</f>
        <v/>
      </c>
      <c r="AA106" s="29" t="str">
        <f t="shared" si="29"/>
        <v/>
      </c>
      <c r="AC106" s="7">
        <f t="shared" si="30"/>
        <v>1.0865E-3</v>
      </c>
      <c r="AD106" s="7" t="str">
        <f t="shared" si="31"/>
        <v/>
      </c>
      <c r="AE106" s="7" t="str">
        <f t="shared" si="32"/>
        <v/>
      </c>
      <c r="AF106" s="7">
        <f t="shared" si="33"/>
        <v>1.4117000000000001E-3</v>
      </c>
      <c r="AG106" s="7">
        <f t="shared" si="34"/>
        <v>1.1153999999999999E-3</v>
      </c>
      <c r="AH106" s="7" t="str">
        <f t="shared" si="35"/>
        <v/>
      </c>
    </row>
    <row r="107" spans="1:34" x14ac:dyDescent="0.3">
      <c r="A107" s="52" t="s">
        <v>112</v>
      </c>
      <c r="B107" s="36">
        <f>[1]White!D105</f>
        <v>299</v>
      </c>
      <c r="C107" s="22">
        <f>[1]White!H105</f>
        <v>47870.207357860003</v>
      </c>
      <c r="D107" s="28">
        <f t="shared" si="18"/>
        <v>1.0955055559359395E-3</v>
      </c>
      <c r="E107" s="4">
        <f>[1]White!E105</f>
        <v>496</v>
      </c>
      <c r="F107" s="5">
        <f>[1]White!I105</f>
        <v>47120.022177418999</v>
      </c>
      <c r="G107" s="42">
        <f t="shared" si="19"/>
        <v>0.98432876685005988</v>
      </c>
      <c r="H107" s="28" t="str">
        <f t="shared" si="20"/>
        <v/>
      </c>
      <c r="I107" s="4" t="str">
        <f>_xlfn.IFNA(VLOOKUP(A107,[1]AIAN!$A$8:$I$67,5,FALSE),"")</f>
        <v/>
      </c>
      <c r="J107" s="5" t="str">
        <f>_xlfn.IFNA(VLOOKUP(A107,[1]AIAN!$A$8:$I$67,9,FALSE),"")</f>
        <v/>
      </c>
      <c r="K107" s="42" t="str">
        <f t="shared" si="21"/>
        <v/>
      </c>
      <c r="L107" s="28" t="str">
        <f t="shared" si="22"/>
        <v/>
      </c>
      <c r="M107" s="4" t="str">
        <f>_xlfn.IFNA(VLOOKUP(A107,[1]ANHPI!$A$8:$I$145,5,FALSE),"")</f>
        <v/>
      </c>
      <c r="N107" s="5" t="str">
        <f>_xlfn.IFNA(VLOOKUP(A107,[1]ANHPI!$A$8:$I$145,9,FALSE),"")</f>
        <v/>
      </c>
      <c r="O107" s="42" t="str">
        <f t="shared" si="23"/>
        <v/>
      </c>
      <c r="P107" s="28">
        <f t="shared" si="24"/>
        <v>1.6738873572272549E-3</v>
      </c>
      <c r="Q107" s="4">
        <f>_xlfn.IFNA(VLOOKUP(A107,[1]Black!$A$8:$I$211,5,FALSE),"")</f>
        <v>340</v>
      </c>
      <c r="R107" s="5">
        <f>_xlfn.IFNA(VLOOKUP(A107,[1]Black!$A$8:$I$211,9,FALSE),"")</f>
        <v>49217.952941176001</v>
      </c>
      <c r="S107" s="42">
        <f t="shared" si="25"/>
        <v>1.0281541622170289</v>
      </c>
      <c r="T107" s="28">
        <f t="shared" si="26"/>
        <v>1.1830037160234373E-3</v>
      </c>
      <c r="U107" s="4">
        <f>_xlfn.IFNA(VLOOKUP(A107,'[1]H-L'!$A$8:$I$163,5,FALSE),"")</f>
        <v>85</v>
      </c>
      <c r="V107" s="5">
        <f>_xlfn.IFNA(VLOOKUP(A107,'[1]H-L'!$A$8:$I$163,9,FALSE),"")</f>
        <v>45214.070588235001</v>
      </c>
      <c r="W107" s="42">
        <f t="shared" si="27"/>
        <v>0.9445137818232392</v>
      </c>
      <c r="X107" s="28" t="str">
        <f t="shared" si="28"/>
        <v/>
      </c>
      <c r="Y107" s="4" t="str">
        <f>_xlfn.IFNA(VLOOKUP(A107,[1]Other!$A$8:$I$86,5,FALSE),"")</f>
        <v/>
      </c>
      <c r="Z107" s="5" t="str">
        <f>_xlfn.IFNA(VLOOKUP(A107,[1]Other!$A$8:$I$86,9,FALSE),"")</f>
        <v/>
      </c>
      <c r="AA107" s="29" t="str">
        <f t="shared" si="29"/>
        <v/>
      </c>
      <c r="AC107" s="7">
        <f t="shared" si="30"/>
        <v>1.0782999999999999E-3</v>
      </c>
      <c r="AD107" s="7" t="str">
        <f t="shared" si="31"/>
        <v/>
      </c>
      <c r="AE107" s="7" t="str">
        <f t="shared" si="32"/>
        <v/>
      </c>
      <c r="AF107" s="7">
        <f t="shared" si="33"/>
        <v>1.7210000000000001E-3</v>
      </c>
      <c r="AG107" s="7">
        <f t="shared" si="34"/>
        <v>1.1173999999999999E-3</v>
      </c>
      <c r="AH107" s="7" t="str">
        <f t="shared" si="35"/>
        <v/>
      </c>
    </row>
    <row r="108" spans="1:34" x14ac:dyDescent="0.3">
      <c r="A108" s="52" t="s">
        <v>113</v>
      </c>
      <c r="B108" s="36">
        <f>[1]White!D106</f>
        <v>2849</v>
      </c>
      <c r="C108" s="22">
        <f>[1]White!H106</f>
        <v>103417.20154494399</v>
      </c>
      <c r="D108" s="28">
        <f t="shared" si="18"/>
        <v>1.0572953823115608E-2</v>
      </c>
      <c r="E108" s="4">
        <f>[1]White!E106</f>
        <v>4787</v>
      </c>
      <c r="F108" s="5">
        <f>[1]White!I106</f>
        <v>95673.864994774995</v>
      </c>
      <c r="G108" s="42">
        <f t="shared" si="19"/>
        <v>0.92512525542664359</v>
      </c>
      <c r="H108" s="28">
        <f t="shared" si="20"/>
        <v>1.0273129921259843E-2</v>
      </c>
      <c r="I108" s="4">
        <f>_xlfn.IFNA(VLOOKUP(A108,[1]AIAN!$A$8:$I$67,5,FALSE),"")</f>
        <v>167</v>
      </c>
      <c r="J108" s="5">
        <f>_xlfn.IFNA(VLOOKUP(A108,[1]AIAN!$A$8:$I$67,9,FALSE),"")</f>
        <v>84736.203592813996</v>
      </c>
      <c r="K108" s="42">
        <f t="shared" si="21"/>
        <v>0.81936275906661971</v>
      </c>
      <c r="L108" s="28">
        <f t="shared" si="22"/>
        <v>1.1076695172042286E-2</v>
      </c>
      <c r="M108" s="4">
        <f>_xlfn.IFNA(VLOOKUP(A108,[1]ANHPI!$A$8:$I$145,5,FALSE),"")</f>
        <v>658</v>
      </c>
      <c r="N108" s="5">
        <f>_xlfn.IFNA(VLOOKUP(A108,[1]ANHPI!$A$8:$I$145,9,FALSE),"")</f>
        <v>103003.674772036</v>
      </c>
      <c r="O108" s="42">
        <f t="shared" si="23"/>
        <v>0.99600137340084305</v>
      </c>
      <c r="P108" s="28">
        <f t="shared" si="24"/>
        <v>1.2490153603781017E-2</v>
      </c>
      <c r="Q108" s="4">
        <f>_xlfn.IFNA(VLOOKUP(A108,[1]Black!$A$8:$I$211,5,FALSE),"")</f>
        <v>2537</v>
      </c>
      <c r="R108" s="5">
        <f>_xlfn.IFNA(VLOOKUP(A108,[1]Black!$A$8:$I$211,9,FALSE),"")</f>
        <v>106467.95151754</v>
      </c>
      <c r="S108" s="42">
        <f t="shared" si="25"/>
        <v>1.0294994442609258</v>
      </c>
      <c r="T108" s="28">
        <f t="shared" si="26"/>
        <v>1.0535691917996966E-2</v>
      </c>
      <c r="U108" s="4">
        <f>_xlfn.IFNA(VLOOKUP(A108,'[1]H-L'!$A$8:$I$163,5,FALSE),"")</f>
        <v>757</v>
      </c>
      <c r="V108" s="5">
        <f>_xlfn.IFNA(VLOOKUP(A108,'[1]H-L'!$A$8:$I$163,9,FALSE),"")</f>
        <v>90033.188079469997</v>
      </c>
      <c r="W108" s="42">
        <f t="shared" si="27"/>
        <v>0.87058232803120816</v>
      </c>
      <c r="X108" s="28">
        <f t="shared" si="28"/>
        <v>1.3445275901928577E-2</v>
      </c>
      <c r="Y108" s="4">
        <f>_xlfn.IFNA(VLOOKUP(A108,[1]Other!$A$8:$I$86,5,FALSE),"")</f>
        <v>221</v>
      </c>
      <c r="Z108" s="5">
        <f>_xlfn.IFNA(VLOOKUP(A108,[1]Other!$A$8:$I$86,9,FALSE),"")</f>
        <v>93843.144796380002</v>
      </c>
      <c r="AA108" s="29">
        <f t="shared" si="29"/>
        <v>0.90742297600846211</v>
      </c>
      <c r="AC108" s="7">
        <f t="shared" si="30"/>
        <v>9.7812999999999997E-3</v>
      </c>
      <c r="AD108" s="7">
        <f t="shared" si="31"/>
        <v>8.4174000000000002E-3</v>
      </c>
      <c r="AE108" s="7">
        <f t="shared" si="32"/>
        <v>1.1032399999999999E-2</v>
      </c>
      <c r="AF108" s="7">
        <f t="shared" si="33"/>
        <v>1.28586E-2</v>
      </c>
      <c r="AG108" s="7">
        <f t="shared" si="34"/>
        <v>9.1722000000000001E-3</v>
      </c>
      <c r="AH108" s="7">
        <f t="shared" si="35"/>
        <v>1.2200600000000001E-2</v>
      </c>
    </row>
    <row r="109" spans="1:34" ht="27" x14ac:dyDescent="0.3">
      <c r="A109" s="52" t="s">
        <v>114</v>
      </c>
      <c r="B109" s="36">
        <f>[1]White!D107</f>
        <v>72</v>
      </c>
      <c r="C109" s="22">
        <f>[1]White!H107</f>
        <v>50082.507042254001</v>
      </c>
      <c r="D109" s="28">
        <f t="shared" si="18"/>
        <v>4.638229168277163E-4</v>
      </c>
      <c r="E109" s="4">
        <f>[1]White!E107</f>
        <v>210</v>
      </c>
      <c r="F109" s="5">
        <f>[1]White!I107</f>
        <v>50840.828571429003</v>
      </c>
      <c r="G109" s="42">
        <f t="shared" si="19"/>
        <v>1.0151414450665421</v>
      </c>
      <c r="H109" s="28" t="str">
        <f t="shared" si="20"/>
        <v/>
      </c>
      <c r="I109" s="4" t="str">
        <f>_xlfn.IFNA(VLOOKUP(A109,[1]AIAN!$A$8:$I$67,5,FALSE),"")</f>
        <v/>
      </c>
      <c r="J109" s="5" t="str">
        <f>_xlfn.IFNA(VLOOKUP(A109,[1]AIAN!$A$8:$I$67,9,FALSE),"")</f>
        <v/>
      </c>
      <c r="K109" s="42" t="str">
        <f t="shared" si="21"/>
        <v/>
      </c>
      <c r="L109" s="28" t="str">
        <f t="shared" si="22"/>
        <v/>
      </c>
      <c r="M109" s="4" t="str">
        <f>_xlfn.IFNA(VLOOKUP(A109,[1]ANHPI!$A$8:$I$145,5,FALSE),"")</f>
        <v/>
      </c>
      <c r="N109" s="5" t="str">
        <f>_xlfn.IFNA(VLOOKUP(A109,[1]ANHPI!$A$8:$I$145,9,FALSE),"")</f>
        <v/>
      </c>
      <c r="O109" s="42" t="str">
        <f t="shared" si="23"/>
        <v/>
      </c>
      <c r="P109" s="28">
        <f t="shared" si="24"/>
        <v>4.2339503741630564E-4</v>
      </c>
      <c r="Q109" s="4">
        <f>_xlfn.IFNA(VLOOKUP(A109,[1]Black!$A$8:$I$211,5,FALSE),"")</f>
        <v>86</v>
      </c>
      <c r="R109" s="5">
        <f>_xlfn.IFNA(VLOOKUP(A109,[1]Black!$A$8:$I$211,9,FALSE),"")</f>
        <v>53272.697674419003</v>
      </c>
      <c r="S109" s="42">
        <f t="shared" si="25"/>
        <v>1.0636987008153063</v>
      </c>
      <c r="T109" s="28" t="str">
        <f t="shared" si="26"/>
        <v/>
      </c>
      <c r="U109" s="4" t="str">
        <f>_xlfn.IFNA(VLOOKUP(A109,'[1]H-L'!$A$8:$I$163,5,FALSE),"")</f>
        <v/>
      </c>
      <c r="V109" s="5" t="str">
        <f>_xlfn.IFNA(VLOOKUP(A109,'[1]H-L'!$A$8:$I$163,9,FALSE),"")</f>
        <v/>
      </c>
      <c r="W109" s="42" t="str">
        <f t="shared" si="27"/>
        <v/>
      </c>
      <c r="X109" s="28" t="str">
        <f t="shared" si="28"/>
        <v/>
      </c>
      <c r="Y109" s="4" t="str">
        <f>_xlfn.IFNA(VLOOKUP(A109,[1]Other!$A$8:$I$86,5,FALSE),"")</f>
        <v/>
      </c>
      <c r="Z109" s="5" t="str">
        <f>_xlfn.IFNA(VLOOKUP(A109,[1]Other!$A$8:$I$86,9,FALSE),"")</f>
        <v/>
      </c>
      <c r="AA109" s="29" t="str">
        <f t="shared" si="29"/>
        <v/>
      </c>
      <c r="AC109" s="7">
        <f t="shared" si="30"/>
        <v>4.7080000000000001E-4</v>
      </c>
      <c r="AD109" s="7" t="str">
        <f t="shared" si="31"/>
        <v/>
      </c>
      <c r="AE109" s="7" t="str">
        <f t="shared" si="32"/>
        <v/>
      </c>
      <c r="AF109" s="7">
        <f t="shared" si="33"/>
        <v>4.504E-4</v>
      </c>
      <c r="AG109" s="7" t="str">
        <f t="shared" si="34"/>
        <v/>
      </c>
      <c r="AH109" s="7" t="str">
        <f t="shared" si="35"/>
        <v/>
      </c>
    </row>
    <row r="110" spans="1:34" ht="27" x14ac:dyDescent="0.3">
      <c r="A110" s="52" t="s">
        <v>115</v>
      </c>
      <c r="B110" s="36">
        <f>[1]White!D108</f>
        <v>2644</v>
      </c>
      <c r="C110" s="22">
        <f>[1]White!H108</f>
        <v>142603.17754172999</v>
      </c>
      <c r="D110" s="28">
        <f t="shared" si="18"/>
        <v>3.0413531260560255E-3</v>
      </c>
      <c r="E110" s="4">
        <f>[1]White!E108</f>
        <v>1377</v>
      </c>
      <c r="F110" s="5">
        <f>[1]White!I108</f>
        <v>141241.820960699</v>
      </c>
      <c r="G110" s="42">
        <f t="shared" si="19"/>
        <v>0.99045353263160896</v>
      </c>
      <c r="H110" s="28" t="str">
        <f t="shared" si="20"/>
        <v/>
      </c>
      <c r="I110" s="4" t="str">
        <f>_xlfn.IFNA(VLOOKUP(A110,[1]AIAN!$A$8:$I$67,5,FALSE),"")</f>
        <v/>
      </c>
      <c r="J110" s="5" t="str">
        <f>_xlfn.IFNA(VLOOKUP(A110,[1]AIAN!$A$8:$I$67,9,FALSE),"")</f>
        <v/>
      </c>
      <c r="K110" s="42" t="str">
        <f t="shared" si="21"/>
        <v/>
      </c>
      <c r="L110" s="28">
        <f t="shared" si="22"/>
        <v>2.5587502525082485E-3</v>
      </c>
      <c r="M110" s="4">
        <f>_xlfn.IFNA(VLOOKUP(A110,[1]ANHPI!$A$8:$I$145,5,FALSE),"")</f>
        <v>152</v>
      </c>
      <c r="N110" s="5">
        <f>_xlfn.IFNA(VLOOKUP(A110,[1]ANHPI!$A$8:$I$145,9,FALSE),"")</f>
        <v>146496.63157894701</v>
      </c>
      <c r="O110" s="42">
        <f t="shared" si="23"/>
        <v>1.0273027158604349</v>
      </c>
      <c r="P110" s="28">
        <f t="shared" si="24"/>
        <v>1.8068137061835368E-3</v>
      </c>
      <c r="Q110" s="4">
        <f>_xlfn.IFNA(VLOOKUP(A110,[1]Black!$A$8:$I$211,5,FALSE),"")</f>
        <v>367</v>
      </c>
      <c r="R110" s="5">
        <f>_xlfn.IFNA(VLOOKUP(A110,[1]Black!$A$8:$I$211,9,FALSE),"")</f>
        <v>131636.99726775999</v>
      </c>
      <c r="S110" s="42">
        <f t="shared" si="25"/>
        <v>0.92310002860377383</v>
      </c>
      <c r="T110" s="28">
        <f t="shared" si="26"/>
        <v>1.8510528733072609E-3</v>
      </c>
      <c r="U110" s="4">
        <f>_xlfn.IFNA(VLOOKUP(A110,'[1]H-L'!$A$8:$I$163,5,FALSE),"")</f>
        <v>133</v>
      </c>
      <c r="V110" s="5">
        <f>_xlfn.IFNA(VLOOKUP(A110,'[1]H-L'!$A$8:$I$163,9,FALSE),"")</f>
        <v>136447.42857142899</v>
      </c>
      <c r="W110" s="42">
        <f t="shared" si="27"/>
        <v>0.95683301679235266</v>
      </c>
      <c r="X110" s="28" t="str">
        <f t="shared" si="28"/>
        <v/>
      </c>
      <c r="Y110" s="4" t="str">
        <f>_xlfn.IFNA(VLOOKUP(A110,[1]Other!$A$8:$I$86,5,FALSE),"")</f>
        <v/>
      </c>
      <c r="Z110" s="5" t="str">
        <f>_xlfn.IFNA(VLOOKUP(A110,[1]Other!$A$8:$I$86,9,FALSE),"")</f>
        <v/>
      </c>
      <c r="AA110" s="29" t="str">
        <f t="shared" si="29"/>
        <v/>
      </c>
      <c r="AC110" s="7">
        <f t="shared" si="30"/>
        <v>3.0122999999999999E-3</v>
      </c>
      <c r="AD110" s="7" t="str">
        <f t="shared" si="31"/>
        <v/>
      </c>
      <c r="AE110" s="7">
        <f t="shared" si="32"/>
        <v>2.6286E-3</v>
      </c>
      <c r="AF110" s="7">
        <f t="shared" si="33"/>
        <v>1.6678999999999999E-3</v>
      </c>
      <c r="AG110" s="7">
        <f t="shared" si="34"/>
        <v>1.7711000000000001E-3</v>
      </c>
      <c r="AH110" s="7" t="str">
        <f t="shared" si="35"/>
        <v/>
      </c>
    </row>
    <row r="111" spans="1:34" x14ac:dyDescent="0.3">
      <c r="A111" s="52" t="s">
        <v>116</v>
      </c>
      <c r="B111" s="36">
        <f>[1]White!D109</f>
        <v>362</v>
      </c>
      <c r="C111" s="22">
        <f>[1]White!H109</f>
        <v>104246.53314917099</v>
      </c>
      <c r="D111" s="28">
        <f t="shared" si="18"/>
        <v>4.4615347237713662E-4</v>
      </c>
      <c r="E111" s="4">
        <f>[1]White!E109</f>
        <v>202</v>
      </c>
      <c r="F111" s="5">
        <f>[1]White!I109</f>
        <v>111644.797029703</v>
      </c>
      <c r="G111" s="42">
        <f t="shared" si="19"/>
        <v>1.0709689200881674</v>
      </c>
      <c r="H111" s="28" t="str">
        <f t="shared" si="20"/>
        <v/>
      </c>
      <c r="I111" s="4" t="str">
        <f>_xlfn.IFNA(VLOOKUP(A111,[1]AIAN!$A$8:$I$67,5,FALSE),"")</f>
        <v/>
      </c>
      <c r="J111" s="5" t="str">
        <f>_xlfn.IFNA(VLOOKUP(A111,[1]AIAN!$A$8:$I$67,9,FALSE),"")</f>
        <v/>
      </c>
      <c r="K111" s="42" t="str">
        <f t="shared" si="21"/>
        <v/>
      </c>
      <c r="L111" s="28" t="str">
        <f t="shared" si="22"/>
        <v/>
      </c>
      <c r="M111" s="4" t="str">
        <f>_xlfn.IFNA(VLOOKUP(A111,[1]ANHPI!$A$8:$I$145,5,FALSE),"")</f>
        <v/>
      </c>
      <c r="N111" s="5" t="str">
        <f>_xlfn.IFNA(VLOOKUP(A111,[1]ANHPI!$A$8:$I$145,9,FALSE),"")</f>
        <v/>
      </c>
      <c r="O111" s="42" t="str">
        <f t="shared" si="23"/>
        <v/>
      </c>
      <c r="P111" s="28" t="str">
        <f t="shared" si="24"/>
        <v/>
      </c>
      <c r="Q111" s="4" t="str">
        <f>_xlfn.IFNA(VLOOKUP(A111,[1]Black!$A$8:$I$211,5,FALSE),"")</f>
        <v/>
      </c>
      <c r="R111" s="5" t="str">
        <f>_xlfn.IFNA(VLOOKUP(A111,[1]Black!$A$8:$I$211,9,FALSE),"")</f>
        <v/>
      </c>
      <c r="S111" s="42" t="str">
        <f t="shared" si="25"/>
        <v/>
      </c>
      <c r="T111" s="28" t="str">
        <f t="shared" si="26"/>
        <v/>
      </c>
      <c r="U111" s="4" t="str">
        <f>_xlfn.IFNA(VLOOKUP(A111,'[1]H-L'!$A$8:$I$163,5,FALSE),"")</f>
        <v/>
      </c>
      <c r="V111" s="5" t="str">
        <f>_xlfn.IFNA(VLOOKUP(A111,'[1]H-L'!$A$8:$I$163,9,FALSE),"")</f>
        <v/>
      </c>
      <c r="W111" s="42" t="str">
        <f t="shared" si="27"/>
        <v/>
      </c>
      <c r="X111" s="28" t="str">
        <f t="shared" si="28"/>
        <v/>
      </c>
      <c r="Y111" s="4" t="str">
        <f>_xlfn.IFNA(VLOOKUP(A111,[1]Other!$A$8:$I$86,5,FALSE),"")</f>
        <v/>
      </c>
      <c r="Z111" s="5" t="str">
        <f>_xlfn.IFNA(VLOOKUP(A111,[1]Other!$A$8:$I$86,9,FALSE),"")</f>
        <v/>
      </c>
      <c r="AA111" s="29" t="str">
        <f t="shared" si="29"/>
        <v/>
      </c>
      <c r="AC111" s="7">
        <f t="shared" si="30"/>
        <v>4.7780000000000001E-4</v>
      </c>
      <c r="AD111" s="7" t="str">
        <f t="shared" si="31"/>
        <v/>
      </c>
      <c r="AE111" s="7" t="str">
        <f t="shared" si="32"/>
        <v/>
      </c>
      <c r="AF111" s="7" t="str">
        <f t="shared" si="33"/>
        <v/>
      </c>
      <c r="AG111" s="7" t="str">
        <f t="shared" si="34"/>
        <v/>
      </c>
      <c r="AH111" s="7" t="str">
        <f t="shared" si="35"/>
        <v/>
      </c>
    </row>
    <row r="112" spans="1:34" x14ac:dyDescent="0.3">
      <c r="A112" s="52" t="s">
        <v>117</v>
      </c>
      <c r="B112" s="36">
        <f>[1]White!D110</f>
        <v>1342</v>
      </c>
      <c r="C112" s="22">
        <f>[1]White!H110</f>
        <v>52410.20342772</v>
      </c>
      <c r="D112" s="28">
        <f t="shared" si="18"/>
        <v>7.1031166691330264E-3</v>
      </c>
      <c r="E112" s="4">
        <f>[1]White!E110</f>
        <v>3216</v>
      </c>
      <c r="F112" s="5">
        <f>[1]White!I110</f>
        <v>52861.501088646997</v>
      </c>
      <c r="G112" s="42">
        <f t="shared" si="19"/>
        <v>1.0086108740552666</v>
      </c>
      <c r="H112" s="28" t="str">
        <f t="shared" si="20"/>
        <v/>
      </c>
      <c r="I112" s="4" t="str">
        <f>_xlfn.IFNA(VLOOKUP(A112,[1]AIAN!$A$8:$I$67,5,FALSE),"")</f>
        <v/>
      </c>
      <c r="J112" s="5" t="str">
        <f>_xlfn.IFNA(VLOOKUP(A112,[1]AIAN!$A$8:$I$67,9,FALSE),"")</f>
        <v/>
      </c>
      <c r="K112" s="42" t="str">
        <f t="shared" si="21"/>
        <v/>
      </c>
      <c r="L112" s="28">
        <f t="shared" si="22"/>
        <v>6.0938657329472762E-3</v>
      </c>
      <c r="M112" s="4">
        <f>_xlfn.IFNA(VLOOKUP(A112,[1]ANHPI!$A$8:$I$145,5,FALSE),"")</f>
        <v>362</v>
      </c>
      <c r="N112" s="5">
        <f>_xlfn.IFNA(VLOOKUP(A112,[1]ANHPI!$A$8:$I$145,9,FALSE),"")</f>
        <v>49874.977839334999</v>
      </c>
      <c r="O112" s="42">
        <f t="shared" si="23"/>
        <v>0.95162725151636962</v>
      </c>
      <c r="P112" s="28">
        <f t="shared" si="24"/>
        <v>1.0131941709334383E-2</v>
      </c>
      <c r="Q112" s="4">
        <f>_xlfn.IFNA(VLOOKUP(A112,[1]Black!$A$8:$I$211,5,FALSE),"")</f>
        <v>2058</v>
      </c>
      <c r="R112" s="5">
        <f>_xlfn.IFNA(VLOOKUP(A112,[1]Black!$A$8:$I$211,9,FALSE),"")</f>
        <v>51639.527696792997</v>
      </c>
      <c r="S112" s="42">
        <f t="shared" si="25"/>
        <v>0.9852953112080578</v>
      </c>
      <c r="T112" s="28">
        <f t="shared" si="26"/>
        <v>1.5657402123839613E-2</v>
      </c>
      <c r="U112" s="4">
        <f>_xlfn.IFNA(VLOOKUP(A112,'[1]H-L'!$A$8:$I$163,5,FALSE),"")</f>
        <v>1125</v>
      </c>
      <c r="V112" s="5">
        <f>_xlfn.IFNA(VLOOKUP(A112,'[1]H-L'!$A$8:$I$163,9,FALSE),"")</f>
        <v>49713.837188612</v>
      </c>
      <c r="W112" s="42">
        <f t="shared" si="27"/>
        <v>0.94855264695114927</v>
      </c>
      <c r="X112" s="28" t="str">
        <f t="shared" si="28"/>
        <v/>
      </c>
      <c r="Y112" s="4" t="str">
        <f>_xlfn.IFNA(VLOOKUP(A112,[1]Other!$A$8:$I$86,5,FALSE),"")</f>
        <v/>
      </c>
      <c r="Z112" s="5" t="str">
        <f>_xlfn.IFNA(VLOOKUP(A112,[1]Other!$A$8:$I$86,9,FALSE),"")</f>
        <v/>
      </c>
      <c r="AA112" s="29" t="str">
        <f t="shared" si="29"/>
        <v/>
      </c>
      <c r="AC112" s="7">
        <f t="shared" si="30"/>
        <v>7.1643000000000002E-3</v>
      </c>
      <c r="AD112" s="7" t="str">
        <f t="shared" si="31"/>
        <v/>
      </c>
      <c r="AE112" s="7">
        <f t="shared" si="32"/>
        <v>5.7990999999999997E-3</v>
      </c>
      <c r="AF112" s="7">
        <f t="shared" si="33"/>
        <v>9.9830000000000006E-3</v>
      </c>
      <c r="AG112" s="7">
        <f t="shared" si="34"/>
        <v>1.4851899999999999E-2</v>
      </c>
      <c r="AH112" s="7" t="str">
        <f t="shared" si="35"/>
        <v/>
      </c>
    </row>
    <row r="113" spans="1:34" x14ac:dyDescent="0.3">
      <c r="A113" s="52" t="s">
        <v>118</v>
      </c>
      <c r="B113" s="36">
        <f>[1]White!D111</f>
        <v>3061</v>
      </c>
      <c r="C113" s="22">
        <f>[1]White!H111</f>
        <v>113673.54569276101</v>
      </c>
      <c r="D113" s="28">
        <f t="shared" si="18"/>
        <v>1.0036244447929251E-2</v>
      </c>
      <c r="E113" s="4">
        <f>[1]White!E111</f>
        <v>4544</v>
      </c>
      <c r="F113" s="5">
        <f>[1]White!I111</f>
        <v>116516.603877506</v>
      </c>
      <c r="G113" s="42">
        <f t="shared" si="19"/>
        <v>1.025010728462973</v>
      </c>
      <c r="H113" s="28">
        <f t="shared" si="20"/>
        <v>8.735236220472441E-3</v>
      </c>
      <c r="I113" s="4">
        <f>_xlfn.IFNA(VLOOKUP(A113,[1]AIAN!$A$8:$I$67,5,FALSE),"")</f>
        <v>142</v>
      </c>
      <c r="J113" s="5">
        <f>_xlfn.IFNA(VLOOKUP(A113,[1]AIAN!$A$8:$I$67,9,FALSE),"")</f>
        <v>92787.198581560006</v>
      </c>
      <c r="K113" s="42">
        <f t="shared" si="21"/>
        <v>0.81626026544774977</v>
      </c>
      <c r="L113" s="28">
        <f t="shared" si="22"/>
        <v>1.8029088950239042E-2</v>
      </c>
      <c r="M113" s="4">
        <f>_xlfn.IFNA(VLOOKUP(A113,[1]ANHPI!$A$8:$I$145,5,FALSE),"")</f>
        <v>1071</v>
      </c>
      <c r="N113" s="5">
        <f>_xlfn.IFNA(VLOOKUP(A113,[1]ANHPI!$A$8:$I$145,9,FALSE),"")</f>
        <v>126116.24299065401</v>
      </c>
      <c r="O113" s="42">
        <f t="shared" si="23"/>
        <v>1.109459920705943</v>
      </c>
      <c r="P113" s="28">
        <f t="shared" si="24"/>
        <v>5.7699881843245376E-3</v>
      </c>
      <c r="Q113" s="4">
        <f>_xlfn.IFNA(VLOOKUP(A113,[1]Black!$A$8:$I$211,5,FALSE),"")</f>
        <v>1172</v>
      </c>
      <c r="R113" s="5">
        <f>_xlfn.IFNA(VLOOKUP(A113,[1]Black!$A$8:$I$211,9,FALSE),"")</f>
        <v>107352.814846416</v>
      </c>
      <c r="S113" s="42">
        <f t="shared" si="25"/>
        <v>0.94439576237527778</v>
      </c>
      <c r="T113" s="28">
        <f t="shared" si="26"/>
        <v>5.0660394427356611E-3</v>
      </c>
      <c r="U113" s="4">
        <f>_xlfn.IFNA(VLOOKUP(A113,'[1]H-L'!$A$8:$I$163,5,FALSE),"")</f>
        <v>364</v>
      </c>
      <c r="V113" s="5">
        <f>_xlfn.IFNA(VLOOKUP(A113,'[1]H-L'!$A$8:$I$163,9,FALSE),"")</f>
        <v>105023.388429752</v>
      </c>
      <c r="W113" s="42">
        <f t="shared" si="27"/>
        <v>0.92390351501492862</v>
      </c>
      <c r="X113" s="28">
        <f t="shared" si="28"/>
        <v>5.0495832572853925E-3</v>
      </c>
      <c r="Y113" s="4">
        <f>_xlfn.IFNA(VLOOKUP(A113,[1]Other!$A$8:$I$86,5,FALSE),"")</f>
        <v>83</v>
      </c>
      <c r="Z113" s="5">
        <f>_xlfn.IFNA(VLOOKUP(A113,[1]Other!$A$8:$I$86,9,FALSE),"")</f>
        <v>106974.98795180699</v>
      </c>
      <c r="AA113" s="29">
        <f t="shared" si="29"/>
        <v>0.94107197325348679</v>
      </c>
      <c r="AC113" s="7">
        <f t="shared" si="30"/>
        <v>1.0287299999999999E-2</v>
      </c>
      <c r="AD113" s="7">
        <f t="shared" si="31"/>
        <v>7.1301999999999997E-3</v>
      </c>
      <c r="AE113" s="7">
        <f t="shared" si="32"/>
        <v>2.0002599999999999E-2</v>
      </c>
      <c r="AF113" s="7">
        <f t="shared" si="33"/>
        <v>5.4492000000000004E-3</v>
      </c>
      <c r="AG113" s="7">
        <f t="shared" si="34"/>
        <v>4.6804999999999998E-3</v>
      </c>
      <c r="AH113" s="7">
        <f t="shared" si="35"/>
        <v>4.7520000000000001E-3</v>
      </c>
    </row>
    <row r="114" spans="1:34" x14ac:dyDescent="0.3">
      <c r="A114" s="52" t="s">
        <v>119</v>
      </c>
      <c r="B114" s="36">
        <f>[1]White!D112</f>
        <v>8869</v>
      </c>
      <c r="C114" s="22">
        <f>[1]White!H112</f>
        <v>273783.45946555398</v>
      </c>
      <c r="D114" s="28">
        <f t="shared" si="18"/>
        <v>1.1672876740164193E-2</v>
      </c>
      <c r="E114" s="4">
        <f>[1]White!E112</f>
        <v>5285</v>
      </c>
      <c r="F114" s="5">
        <f>[1]White!I112</f>
        <v>252693.985430464</v>
      </c>
      <c r="G114" s="42">
        <f t="shared" si="19"/>
        <v>0.92297024050956833</v>
      </c>
      <c r="H114" s="28">
        <f t="shared" si="20"/>
        <v>1.0642224409448819E-2</v>
      </c>
      <c r="I114" s="4">
        <f>_xlfn.IFNA(VLOOKUP(A114,[1]AIAN!$A$8:$I$67,5,FALSE),"")</f>
        <v>173</v>
      </c>
      <c r="J114" s="5">
        <f>_xlfn.IFNA(VLOOKUP(A114,[1]AIAN!$A$8:$I$67,9,FALSE),"")</f>
        <v>248413.913294798</v>
      </c>
      <c r="K114" s="42">
        <f t="shared" si="21"/>
        <v>0.90733718457543322</v>
      </c>
      <c r="L114" s="28">
        <f t="shared" si="22"/>
        <v>4.8835095279779139E-2</v>
      </c>
      <c r="M114" s="4">
        <f>_xlfn.IFNA(VLOOKUP(A114,[1]ANHPI!$A$8:$I$145,5,FALSE),"")</f>
        <v>2901</v>
      </c>
      <c r="N114" s="5">
        <f>_xlfn.IFNA(VLOOKUP(A114,[1]ANHPI!$A$8:$I$145,9,FALSE),"")</f>
        <v>249121.43950361901</v>
      </c>
      <c r="O114" s="42">
        <f t="shared" si="23"/>
        <v>0.90992143933721525</v>
      </c>
      <c r="P114" s="28">
        <f t="shared" si="24"/>
        <v>4.2585663647105162E-3</v>
      </c>
      <c r="Q114" s="4">
        <f>_xlfn.IFNA(VLOOKUP(A114,[1]Black!$A$8:$I$211,5,FALSE),"")</f>
        <v>865</v>
      </c>
      <c r="R114" s="5">
        <f>_xlfn.IFNA(VLOOKUP(A114,[1]Black!$A$8:$I$211,9,FALSE),"")</f>
        <v>240028.06127167601</v>
      </c>
      <c r="S114" s="42">
        <f t="shared" si="25"/>
        <v>0.87670767890883161</v>
      </c>
      <c r="T114" s="28">
        <f t="shared" si="26"/>
        <v>8.4202029199315249E-3</v>
      </c>
      <c r="U114" s="4">
        <f>_xlfn.IFNA(VLOOKUP(A114,'[1]H-L'!$A$8:$I$163,5,FALSE),"")</f>
        <v>605</v>
      </c>
      <c r="V114" s="5">
        <f>_xlfn.IFNA(VLOOKUP(A114,'[1]H-L'!$A$8:$I$163,9,FALSE),"")</f>
        <v>246146.31900826399</v>
      </c>
      <c r="W114" s="42">
        <f t="shared" si="27"/>
        <v>0.8990547474590328</v>
      </c>
      <c r="X114" s="28">
        <f t="shared" si="28"/>
        <v>6.9355721847052382E-3</v>
      </c>
      <c r="Y114" s="4">
        <f>_xlfn.IFNA(VLOOKUP(A114,[1]Other!$A$8:$I$86,5,FALSE),"")</f>
        <v>114</v>
      </c>
      <c r="Z114" s="5">
        <f>_xlfn.IFNA(VLOOKUP(A114,[1]Other!$A$8:$I$86,9,FALSE),"")</f>
        <v>253017.01754386001</v>
      </c>
      <c r="AA114" s="29">
        <f t="shared" si="29"/>
        <v>0.92415012228192439</v>
      </c>
      <c r="AC114" s="7">
        <f t="shared" si="30"/>
        <v>1.0773700000000001E-2</v>
      </c>
      <c r="AD114" s="7">
        <f t="shared" si="31"/>
        <v>9.6561000000000008E-3</v>
      </c>
      <c r="AE114" s="7">
        <f t="shared" si="32"/>
        <v>4.4436099999999999E-2</v>
      </c>
      <c r="AF114" s="7">
        <f t="shared" si="33"/>
        <v>3.7334999999999998E-3</v>
      </c>
      <c r="AG114" s="7">
        <f t="shared" si="34"/>
        <v>7.5702E-3</v>
      </c>
      <c r="AH114" s="7">
        <f t="shared" si="35"/>
        <v>6.4095000000000003E-3</v>
      </c>
    </row>
    <row r="115" spans="1:34" x14ac:dyDescent="0.3">
      <c r="A115" s="52" t="s">
        <v>120</v>
      </c>
      <c r="B115" s="36">
        <f>[1]White!D113</f>
        <v>1055</v>
      </c>
      <c r="C115" s="22">
        <f>[1]White!H113</f>
        <v>112279.21959459499</v>
      </c>
      <c r="D115" s="28">
        <f t="shared" si="18"/>
        <v>2.9397538204651921E-3</v>
      </c>
      <c r="E115" s="4">
        <f>[1]White!E113</f>
        <v>1331</v>
      </c>
      <c r="F115" s="5">
        <f>[1]White!I113</f>
        <v>110948.48630136999</v>
      </c>
      <c r="G115" s="42">
        <f t="shared" si="19"/>
        <v>0.9881480001550611</v>
      </c>
      <c r="H115" s="28" t="str">
        <f t="shared" si="20"/>
        <v/>
      </c>
      <c r="I115" s="4" t="str">
        <f>_xlfn.IFNA(VLOOKUP(A115,[1]AIAN!$A$8:$I$67,5,FALSE),"")</f>
        <v/>
      </c>
      <c r="J115" s="5" t="str">
        <f>_xlfn.IFNA(VLOOKUP(A115,[1]AIAN!$A$8:$I$67,9,FALSE),"")</f>
        <v/>
      </c>
      <c r="K115" s="42" t="str">
        <f t="shared" si="21"/>
        <v/>
      </c>
      <c r="L115" s="28">
        <f t="shared" si="22"/>
        <v>2.4914147195475053E-3</v>
      </c>
      <c r="M115" s="4">
        <f>_xlfn.IFNA(VLOOKUP(A115,[1]ANHPI!$A$8:$I$145,5,FALSE),"")</f>
        <v>148</v>
      </c>
      <c r="N115" s="5">
        <f>_xlfn.IFNA(VLOOKUP(A115,[1]ANHPI!$A$8:$I$145,9,FALSE),"")</f>
        <v>110613</v>
      </c>
      <c r="O115" s="42">
        <f t="shared" si="23"/>
        <v>0.98516003584090461</v>
      </c>
      <c r="P115" s="28">
        <f t="shared" si="24"/>
        <v>9.3048444269397401E-4</v>
      </c>
      <c r="Q115" s="4">
        <f>_xlfn.IFNA(VLOOKUP(A115,[1]Black!$A$8:$I$211,5,FALSE),"")</f>
        <v>189</v>
      </c>
      <c r="R115" s="5">
        <f>_xlfn.IFNA(VLOOKUP(A115,[1]Black!$A$8:$I$211,9,FALSE),"")</f>
        <v>108886.039215686</v>
      </c>
      <c r="S115" s="42">
        <f t="shared" si="25"/>
        <v>0.96977908831963122</v>
      </c>
      <c r="T115" s="28">
        <f t="shared" si="26"/>
        <v>8.6289682815827193E-4</v>
      </c>
      <c r="U115" s="4">
        <f>_xlfn.IFNA(VLOOKUP(A115,'[1]H-L'!$A$8:$I$163,5,FALSE),"")</f>
        <v>62</v>
      </c>
      <c r="V115" s="5">
        <f>_xlfn.IFNA(VLOOKUP(A115,'[1]H-L'!$A$8:$I$163,9,FALSE),"")</f>
        <v>112992.45833333299</v>
      </c>
      <c r="W115" s="42">
        <f t="shared" si="27"/>
        <v>1.0063523663712064</v>
      </c>
      <c r="X115" s="28" t="str">
        <f t="shared" si="28"/>
        <v/>
      </c>
      <c r="Y115" s="4" t="str">
        <f>_xlfn.IFNA(VLOOKUP(A115,[1]Other!$A$8:$I$86,5,FALSE),"")</f>
        <v/>
      </c>
      <c r="Z115" s="5" t="str">
        <f>_xlfn.IFNA(VLOOKUP(A115,[1]Other!$A$8:$I$86,9,FALSE),"")</f>
        <v/>
      </c>
      <c r="AA115" s="29" t="str">
        <f t="shared" si="29"/>
        <v/>
      </c>
      <c r="AC115" s="7">
        <f t="shared" si="30"/>
        <v>2.9049000000000002E-3</v>
      </c>
      <c r="AD115" s="7" t="str">
        <f t="shared" si="31"/>
        <v/>
      </c>
      <c r="AE115" s="7">
        <f t="shared" si="32"/>
        <v>2.4543999999999998E-3</v>
      </c>
      <c r="AF115" s="7">
        <f t="shared" si="33"/>
        <v>9.0240000000000003E-4</v>
      </c>
      <c r="AG115" s="7">
        <f t="shared" si="34"/>
        <v>8.6839999999999997E-4</v>
      </c>
      <c r="AH115" s="7" t="str">
        <f t="shared" si="35"/>
        <v/>
      </c>
    </row>
    <row r="116" spans="1:34" x14ac:dyDescent="0.3">
      <c r="A116" s="52" t="s">
        <v>121</v>
      </c>
      <c r="B116" s="36">
        <f>[1]White!D114</f>
        <v>10370</v>
      </c>
      <c r="C116" s="22">
        <f>[1]White!H114</f>
        <v>96001.915236258006</v>
      </c>
      <c r="D116" s="28">
        <f t="shared" si="18"/>
        <v>9.1492383365101529E-2</v>
      </c>
      <c r="E116" s="4">
        <f>[1]White!E114</f>
        <v>41424</v>
      </c>
      <c r="F116" s="5">
        <f>[1]White!I114</f>
        <v>98607.001182945998</v>
      </c>
      <c r="G116" s="42">
        <f t="shared" si="19"/>
        <v>1.0271357705757949</v>
      </c>
      <c r="H116" s="28">
        <f t="shared" si="20"/>
        <v>9.633366141732283E-2</v>
      </c>
      <c r="I116" s="4">
        <f>_xlfn.IFNA(VLOOKUP(A116,[1]AIAN!$A$8:$I$67,5,FALSE),"")</f>
        <v>1566</v>
      </c>
      <c r="J116" s="5">
        <f>_xlfn.IFNA(VLOOKUP(A116,[1]AIAN!$A$8:$I$67,9,FALSE),"")</f>
        <v>91807.497445721994</v>
      </c>
      <c r="K116" s="42">
        <f t="shared" si="21"/>
        <v>0.95630901966680903</v>
      </c>
      <c r="L116" s="28">
        <f t="shared" si="22"/>
        <v>0.15475388862702849</v>
      </c>
      <c r="M116" s="4">
        <f>_xlfn.IFNA(VLOOKUP(A116,[1]ANHPI!$A$8:$I$145,5,FALSE),"")</f>
        <v>9193</v>
      </c>
      <c r="N116" s="5">
        <f>_xlfn.IFNA(VLOOKUP(A116,[1]ANHPI!$A$8:$I$145,9,FALSE),"")</f>
        <v>109376.96355923</v>
      </c>
      <c r="O116" s="42">
        <f t="shared" si="23"/>
        <v>1.1393206405315601</v>
      </c>
      <c r="P116" s="28">
        <f t="shared" si="24"/>
        <v>6.8609688853879483E-2</v>
      </c>
      <c r="Q116" s="4">
        <f>_xlfn.IFNA(VLOOKUP(A116,[1]Black!$A$8:$I$211,5,FALSE),"")</f>
        <v>13936</v>
      </c>
      <c r="R116" s="5">
        <f>_xlfn.IFNA(VLOOKUP(A116,[1]Black!$A$8:$I$211,9,FALSE),"")</f>
        <v>99125.972299964007</v>
      </c>
      <c r="S116" s="42">
        <f t="shared" si="25"/>
        <v>1.0325416118628237</v>
      </c>
      <c r="T116" s="28">
        <f t="shared" si="26"/>
        <v>5.5364573909896866E-2</v>
      </c>
      <c r="U116" s="4">
        <f>_xlfn.IFNA(VLOOKUP(A116,'[1]H-L'!$A$8:$I$163,5,FALSE),"")</f>
        <v>3978</v>
      </c>
      <c r="V116" s="5">
        <f>_xlfn.IFNA(VLOOKUP(A116,'[1]H-L'!$A$8:$I$163,9,FALSE),"")</f>
        <v>96010.063348416006</v>
      </c>
      <c r="W116" s="42">
        <f t="shared" si="27"/>
        <v>1.0000848744750346</v>
      </c>
      <c r="X116" s="28">
        <f t="shared" si="28"/>
        <v>5.12258928028229E-2</v>
      </c>
      <c r="Y116" s="4">
        <f>_xlfn.IFNA(VLOOKUP(A116,[1]Other!$A$8:$I$86,5,FALSE),"")</f>
        <v>842</v>
      </c>
      <c r="Z116" s="5">
        <f>_xlfn.IFNA(VLOOKUP(A116,[1]Other!$A$8:$I$86,9,FALSE),"")</f>
        <v>97193.131828979007</v>
      </c>
      <c r="AA116" s="29">
        <f t="shared" si="29"/>
        <v>1.0124082586247312</v>
      </c>
      <c r="AC116" s="7">
        <f t="shared" si="30"/>
        <v>9.3975100000000006E-2</v>
      </c>
      <c r="AD116" s="7">
        <f t="shared" si="31"/>
        <v>9.2124700000000004E-2</v>
      </c>
      <c r="AE116" s="7">
        <f t="shared" si="32"/>
        <v>0.17631430000000001</v>
      </c>
      <c r="AF116" s="7">
        <f t="shared" si="33"/>
        <v>7.08424E-2</v>
      </c>
      <c r="AG116" s="7">
        <f t="shared" si="34"/>
        <v>5.5369300000000003E-2</v>
      </c>
      <c r="AH116" s="7">
        <f t="shared" si="35"/>
        <v>5.1861499999999998E-2</v>
      </c>
    </row>
    <row r="117" spans="1:34" x14ac:dyDescent="0.3">
      <c r="A117" s="52" t="s">
        <v>122</v>
      </c>
      <c r="B117" s="36">
        <f>[1]White!D115</f>
        <v>1600</v>
      </c>
      <c r="C117" s="22">
        <f>[1]White!H115</f>
        <v>56223.668338558004</v>
      </c>
      <c r="D117" s="28">
        <f t="shared" si="18"/>
        <v>1.7854973617310754E-2</v>
      </c>
      <c r="E117" s="4">
        <f>[1]White!E115</f>
        <v>8084</v>
      </c>
      <c r="F117" s="5">
        <f>[1]White!I115</f>
        <v>54392.060417703004</v>
      </c>
      <c r="G117" s="42">
        <f t="shared" si="19"/>
        <v>0.96742283143416152</v>
      </c>
      <c r="H117" s="28">
        <f t="shared" si="20"/>
        <v>1.7470472440944882E-2</v>
      </c>
      <c r="I117" s="4">
        <f>_xlfn.IFNA(VLOOKUP(A117,[1]AIAN!$A$8:$I$67,5,FALSE),"")</f>
        <v>284</v>
      </c>
      <c r="J117" s="5">
        <f>_xlfn.IFNA(VLOOKUP(A117,[1]AIAN!$A$8:$I$67,9,FALSE),"")</f>
        <v>56635.638297871999</v>
      </c>
      <c r="K117" s="42">
        <f t="shared" si="21"/>
        <v>1.0073273404508802</v>
      </c>
      <c r="L117" s="28">
        <f t="shared" si="22"/>
        <v>1.6446703925661572E-2</v>
      </c>
      <c r="M117" s="4">
        <f>_xlfn.IFNA(VLOOKUP(A117,[1]ANHPI!$A$8:$I$145,5,FALSE),"")</f>
        <v>977</v>
      </c>
      <c r="N117" s="5">
        <f>_xlfn.IFNA(VLOOKUP(A117,[1]ANHPI!$A$8:$I$145,9,FALSE),"")</f>
        <v>63176.231557377003</v>
      </c>
      <c r="O117" s="42">
        <f t="shared" si="23"/>
        <v>1.1236590109516378</v>
      </c>
      <c r="P117" s="28">
        <f t="shared" si="24"/>
        <v>2.2430090586845215E-2</v>
      </c>
      <c r="Q117" s="4">
        <f>_xlfn.IFNA(VLOOKUP(A117,[1]Black!$A$8:$I$211,5,FALSE),"")</f>
        <v>4556</v>
      </c>
      <c r="R117" s="5">
        <f>_xlfn.IFNA(VLOOKUP(A117,[1]Black!$A$8:$I$211,9,FALSE),"")</f>
        <v>55457.364921581997</v>
      </c>
      <c r="S117" s="42">
        <f t="shared" si="25"/>
        <v>0.98637044789817674</v>
      </c>
      <c r="T117" s="28">
        <f t="shared" si="26"/>
        <v>1.494759989422555E-2</v>
      </c>
      <c r="U117" s="4">
        <f>_xlfn.IFNA(VLOOKUP(A117,'[1]H-L'!$A$8:$I$163,5,FALSE),"")</f>
        <v>1074</v>
      </c>
      <c r="V117" s="5">
        <f>_xlfn.IFNA(VLOOKUP(A117,'[1]H-L'!$A$8:$I$163,9,FALSE),"")</f>
        <v>54540.171802053999</v>
      </c>
      <c r="W117" s="42">
        <f t="shared" si="27"/>
        <v>0.97005715588732822</v>
      </c>
      <c r="X117" s="28">
        <f t="shared" si="28"/>
        <v>1.2715215671959603E-2</v>
      </c>
      <c r="Y117" s="4">
        <f>_xlfn.IFNA(VLOOKUP(A117,[1]Other!$A$8:$I$86,5,FALSE),"")</f>
        <v>209</v>
      </c>
      <c r="Z117" s="5">
        <f>_xlfn.IFNA(VLOOKUP(A117,[1]Other!$A$8:$I$86,9,FALSE),"")</f>
        <v>54909.574879227002</v>
      </c>
      <c r="AA117" s="29">
        <f t="shared" si="29"/>
        <v>0.97662739735482895</v>
      </c>
      <c r="AC117" s="7">
        <f t="shared" si="30"/>
        <v>1.7273299999999998E-2</v>
      </c>
      <c r="AD117" s="7">
        <f t="shared" si="31"/>
        <v>1.75985E-2</v>
      </c>
      <c r="AE117" s="7">
        <f t="shared" si="32"/>
        <v>1.84805E-2</v>
      </c>
      <c r="AF117" s="7">
        <f t="shared" si="33"/>
        <v>2.2124399999999999E-2</v>
      </c>
      <c r="AG117" s="7">
        <f t="shared" si="34"/>
        <v>1.4500000000000001E-2</v>
      </c>
      <c r="AH117" s="7">
        <f t="shared" si="35"/>
        <v>1.2418E-2</v>
      </c>
    </row>
    <row r="118" spans="1:34" x14ac:dyDescent="0.3">
      <c r="A118" s="52" t="s">
        <v>123</v>
      </c>
      <c r="B118" s="36">
        <f>[1]White!D116</f>
        <v>859</v>
      </c>
      <c r="C118" s="22">
        <f>[1]White!H116</f>
        <v>41884.727272727003</v>
      </c>
      <c r="D118" s="28">
        <f t="shared" si="18"/>
        <v>7.076612502457157E-3</v>
      </c>
      <c r="E118" s="4">
        <f>[1]White!E116</f>
        <v>3204</v>
      </c>
      <c r="F118" s="5">
        <f>[1]White!I116</f>
        <v>40847.770937499998</v>
      </c>
      <c r="G118" s="42">
        <f t="shared" si="19"/>
        <v>0.97524261460567718</v>
      </c>
      <c r="H118" s="28">
        <f t="shared" si="20"/>
        <v>3.1126968503937008E-2</v>
      </c>
      <c r="I118" s="4">
        <f>_xlfn.IFNA(VLOOKUP(A118,[1]AIAN!$A$8:$I$67,5,FALSE),"")</f>
        <v>506</v>
      </c>
      <c r="J118" s="5">
        <f>_xlfn.IFNA(VLOOKUP(A118,[1]AIAN!$A$8:$I$67,9,FALSE),"")</f>
        <v>41507.009881423</v>
      </c>
      <c r="K118" s="42">
        <f t="shared" si="21"/>
        <v>0.99098197801684262</v>
      </c>
      <c r="L118" s="28">
        <f t="shared" si="22"/>
        <v>1.5285165982088749E-2</v>
      </c>
      <c r="M118" s="4">
        <f>_xlfn.IFNA(VLOOKUP(A118,[1]ANHPI!$A$8:$I$145,5,FALSE),"")</f>
        <v>908</v>
      </c>
      <c r="N118" s="5">
        <f>_xlfn.IFNA(VLOOKUP(A118,[1]ANHPI!$A$8:$I$145,9,FALSE),"")</f>
        <v>45141.524807055997</v>
      </c>
      <c r="O118" s="42">
        <f t="shared" si="23"/>
        <v>1.077756207247639</v>
      </c>
      <c r="P118" s="28">
        <f t="shared" si="24"/>
        <v>2.8529933044505712E-2</v>
      </c>
      <c r="Q118" s="4">
        <f>_xlfn.IFNA(VLOOKUP(A118,[1]Black!$A$8:$I$211,5,FALSE),"")</f>
        <v>5795</v>
      </c>
      <c r="R118" s="5">
        <f>_xlfn.IFNA(VLOOKUP(A118,[1]Black!$A$8:$I$211,9,FALSE),"")</f>
        <v>42490.552945240997</v>
      </c>
      <c r="S118" s="42">
        <f t="shared" si="25"/>
        <v>1.0144641188318892</v>
      </c>
      <c r="T118" s="28">
        <f t="shared" si="26"/>
        <v>1.0466103464113235E-2</v>
      </c>
      <c r="U118" s="4">
        <f>_xlfn.IFNA(VLOOKUP(A118,'[1]H-L'!$A$8:$I$163,5,FALSE),"")</f>
        <v>752</v>
      </c>
      <c r="V118" s="5">
        <f>_xlfn.IFNA(VLOOKUP(A118,'[1]H-L'!$A$8:$I$163,9,FALSE),"")</f>
        <v>42583.360000000001</v>
      </c>
      <c r="W118" s="42">
        <f t="shared" si="27"/>
        <v>1.0166798919979576</v>
      </c>
      <c r="X118" s="28">
        <f t="shared" si="28"/>
        <v>6.6313804222181659E-3</v>
      </c>
      <c r="Y118" s="4">
        <f>_xlfn.IFNA(VLOOKUP(A118,[1]Other!$A$8:$I$86,5,FALSE),"")</f>
        <v>109</v>
      </c>
      <c r="Z118" s="5">
        <f>_xlfn.IFNA(VLOOKUP(A118,[1]Other!$A$8:$I$86,9,FALSE),"")</f>
        <v>40457.444444444001</v>
      </c>
      <c r="AA118" s="29">
        <f t="shared" si="29"/>
        <v>0.96592354967505378</v>
      </c>
      <c r="AC118" s="7">
        <f t="shared" si="30"/>
        <v>6.9014000000000002E-3</v>
      </c>
      <c r="AD118" s="7">
        <f t="shared" si="31"/>
        <v>3.08463E-2</v>
      </c>
      <c r="AE118" s="7">
        <f t="shared" si="32"/>
        <v>1.6473700000000001E-2</v>
      </c>
      <c r="AF118" s="7">
        <f t="shared" si="33"/>
        <v>2.8942599999999999E-2</v>
      </c>
      <c r="AG118" s="7">
        <f t="shared" si="34"/>
        <v>1.0640699999999999E-2</v>
      </c>
      <c r="AH118" s="7">
        <f t="shared" si="35"/>
        <v>6.4054000000000003E-3</v>
      </c>
    </row>
    <row r="119" spans="1:34" ht="27" x14ac:dyDescent="0.3">
      <c r="A119" s="52" t="s">
        <v>124</v>
      </c>
      <c r="B119" s="36">
        <f>[1]White!D117</f>
        <v>563</v>
      </c>
      <c r="C119" s="22">
        <f>[1]White!H117</f>
        <v>50798.192513369002</v>
      </c>
      <c r="D119" s="28">
        <f t="shared" si="18"/>
        <v>1.3782166671452141E-3</v>
      </c>
      <c r="E119" s="4">
        <f>[1]White!E117</f>
        <v>624</v>
      </c>
      <c r="F119" s="5">
        <f>[1]White!I117</f>
        <v>49611.687096774003</v>
      </c>
      <c r="G119" s="42">
        <f t="shared" si="19"/>
        <v>0.97664276310062148</v>
      </c>
      <c r="H119" s="28" t="str">
        <f t="shared" si="20"/>
        <v/>
      </c>
      <c r="I119" s="4" t="str">
        <f>_xlfn.IFNA(VLOOKUP(A119,[1]AIAN!$A$8:$I$67,5,FALSE),"")</f>
        <v/>
      </c>
      <c r="J119" s="5" t="str">
        <f>_xlfn.IFNA(VLOOKUP(A119,[1]AIAN!$A$8:$I$67,9,FALSE),"")</f>
        <v/>
      </c>
      <c r="K119" s="42" t="str">
        <f t="shared" si="21"/>
        <v/>
      </c>
      <c r="L119" s="28">
        <f t="shared" si="22"/>
        <v>1.649720557538213E-3</v>
      </c>
      <c r="M119" s="4">
        <f>_xlfn.IFNA(VLOOKUP(A119,[1]ANHPI!$A$8:$I$145,5,FALSE),"")</f>
        <v>98</v>
      </c>
      <c r="N119" s="5">
        <f>_xlfn.IFNA(VLOOKUP(A119,[1]ANHPI!$A$8:$I$145,9,FALSE),"")</f>
        <v>55583.989795918002</v>
      </c>
      <c r="O119" s="42">
        <f t="shared" si="23"/>
        <v>1.0942119600277014</v>
      </c>
      <c r="P119" s="28">
        <f t="shared" si="24"/>
        <v>3.4659314690823157E-3</v>
      </c>
      <c r="Q119" s="4">
        <f>_xlfn.IFNA(VLOOKUP(A119,[1]Black!$A$8:$I$211,5,FALSE),"")</f>
        <v>704</v>
      </c>
      <c r="R119" s="5">
        <f>_xlfn.IFNA(VLOOKUP(A119,[1]Black!$A$8:$I$211,9,FALSE),"")</f>
        <v>50436.924068767999</v>
      </c>
      <c r="S119" s="42">
        <f t="shared" si="25"/>
        <v>0.99288816340254771</v>
      </c>
      <c r="T119" s="28">
        <f t="shared" si="26"/>
        <v>2.1850774519491726E-3</v>
      </c>
      <c r="U119" s="4">
        <f>_xlfn.IFNA(VLOOKUP(A119,'[1]H-L'!$A$8:$I$163,5,FALSE),"")</f>
        <v>157</v>
      </c>
      <c r="V119" s="5">
        <f>_xlfn.IFNA(VLOOKUP(A119,'[1]H-L'!$A$8:$I$163,9,FALSE),"")</f>
        <v>50770.567741935003</v>
      </c>
      <c r="W119" s="42">
        <f t="shared" si="27"/>
        <v>0.99945618593758567</v>
      </c>
      <c r="X119" s="28" t="str">
        <f t="shared" si="28"/>
        <v/>
      </c>
      <c r="Y119" s="4" t="str">
        <f>_xlfn.IFNA(VLOOKUP(A119,[1]Other!$A$8:$I$86,5,FALSE),"")</f>
        <v/>
      </c>
      <c r="Z119" s="5" t="str">
        <f>_xlfn.IFNA(VLOOKUP(A119,[1]Other!$A$8:$I$86,9,FALSE),"")</f>
        <v/>
      </c>
      <c r="AA119" s="29" t="str">
        <f t="shared" si="29"/>
        <v/>
      </c>
      <c r="AC119" s="7">
        <f t="shared" si="30"/>
        <v>1.346E-3</v>
      </c>
      <c r="AD119" s="7" t="str">
        <f t="shared" si="31"/>
        <v/>
      </c>
      <c r="AE119" s="7">
        <f t="shared" si="32"/>
        <v>1.8051E-3</v>
      </c>
      <c r="AF119" s="7">
        <f t="shared" si="33"/>
        <v>3.4413E-3</v>
      </c>
      <c r="AG119" s="7">
        <f t="shared" si="34"/>
        <v>2.1838999999999999E-3</v>
      </c>
      <c r="AH119" s="7" t="str">
        <f t="shared" si="35"/>
        <v/>
      </c>
    </row>
    <row r="120" spans="1:34" x14ac:dyDescent="0.3">
      <c r="A120" s="52" t="s">
        <v>125</v>
      </c>
      <c r="B120" s="36">
        <f>[1]White!D118</f>
        <v>226</v>
      </c>
      <c r="C120" s="22">
        <f>[1]White!H118</f>
        <v>85137.154867257006</v>
      </c>
      <c r="D120" s="28">
        <f t="shared" si="18"/>
        <v>4.1721975708931243E-3</v>
      </c>
      <c r="E120" s="4">
        <f>[1]White!E118</f>
        <v>1889</v>
      </c>
      <c r="F120" s="5">
        <f>[1]White!I118</f>
        <v>85306.510322921997</v>
      </c>
      <c r="G120" s="42">
        <f t="shared" si="19"/>
        <v>1.0019892073669721</v>
      </c>
      <c r="H120" s="28" t="str">
        <f t="shared" si="20"/>
        <v/>
      </c>
      <c r="I120" s="4" t="str">
        <f>_xlfn.IFNA(VLOOKUP(A120,[1]AIAN!$A$8:$I$67,5,FALSE),"")</f>
        <v/>
      </c>
      <c r="J120" s="5" t="str">
        <f>_xlfn.IFNA(VLOOKUP(A120,[1]AIAN!$A$8:$I$67,9,FALSE),"")</f>
        <v/>
      </c>
      <c r="K120" s="42" t="str">
        <f t="shared" si="21"/>
        <v/>
      </c>
      <c r="L120" s="28">
        <f t="shared" si="22"/>
        <v>1.9022288061410007E-3</v>
      </c>
      <c r="M120" s="4">
        <f>_xlfn.IFNA(VLOOKUP(A120,[1]ANHPI!$A$8:$I$145,5,FALSE),"")</f>
        <v>113</v>
      </c>
      <c r="N120" s="5">
        <f>_xlfn.IFNA(VLOOKUP(A120,[1]ANHPI!$A$8:$I$145,9,FALSE),"")</f>
        <v>95878.482142856999</v>
      </c>
      <c r="O120" s="42">
        <f t="shared" si="23"/>
        <v>1.1261649780562613</v>
      </c>
      <c r="P120" s="28">
        <f t="shared" si="24"/>
        <v>7.8771169751870812E-4</v>
      </c>
      <c r="Q120" s="4">
        <f>_xlfn.IFNA(VLOOKUP(A120,[1]Black!$A$8:$I$211,5,FALSE),"")</f>
        <v>160</v>
      </c>
      <c r="R120" s="5">
        <f>_xlfn.IFNA(VLOOKUP(A120,[1]Black!$A$8:$I$211,9,FALSE),"")</f>
        <v>89450.333333332994</v>
      </c>
      <c r="S120" s="42">
        <f t="shared" si="25"/>
        <v>1.0506615293029342</v>
      </c>
      <c r="T120" s="28">
        <f t="shared" si="26"/>
        <v>1.4196044592281248E-3</v>
      </c>
      <c r="U120" s="4">
        <f>_xlfn.IFNA(VLOOKUP(A120,'[1]H-L'!$A$8:$I$163,5,FALSE),"")</f>
        <v>102</v>
      </c>
      <c r="V120" s="5">
        <f>_xlfn.IFNA(VLOOKUP(A120,'[1]H-L'!$A$8:$I$163,9,FALSE),"")</f>
        <v>82099.313725490007</v>
      </c>
      <c r="W120" s="42">
        <f t="shared" si="27"/>
        <v>0.96431826801701914</v>
      </c>
      <c r="X120" s="28" t="str">
        <f t="shared" si="28"/>
        <v/>
      </c>
      <c r="Y120" s="4" t="str">
        <f>_xlfn.IFNA(VLOOKUP(A120,[1]Other!$A$8:$I$86,5,FALSE),"")</f>
        <v/>
      </c>
      <c r="Z120" s="5" t="str">
        <f>_xlfn.IFNA(VLOOKUP(A120,[1]Other!$A$8:$I$86,9,FALSE),"")</f>
        <v/>
      </c>
      <c r="AA120" s="29" t="str">
        <f t="shared" si="29"/>
        <v/>
      </c>
      <c r="AC120" s="7">
        <f t="shared" si="30"/>
        <v>4.1805000000000002E-3</v>
      </c>
      <c r="AD120" s="7" t="str">
        <f t="shared" si="31"/>
        <v/>
      </c>
      <c r="AE120" s="7">
        <f t="shared" si="32"/>
        <v>2.1421999999999999E-3</v>
      </c>
      <c r="AF120" s="7">
        <f t="shared" si="33"/>
        <v>8.2759999999999995E-4</v>
      </c>
      <c r="AG120" s="7">
        <f t="shared" si="34"/>
        <v>1.369E-3</v>
      </c>
      <c r="AH120" s="7" t="str">
        <f t="shared" si="35"/>
        <v/>
      </c>
    </row>
    <row r="121" spans="1:34" x14ac:dyDescent="0.3">
      <c r="A121" s="52" t="s">
        <v>126</v>
      </c>
      <c r="B121" s="36">
        <f>[1]White!D119</f>
        <v>294</v>
      </c>
      <c r="C121" s="22">
        <f>[1]White!H119</f>
        <v>96252.494880546001</v>
      </c>
      <c r="D121" s="28">
        <f t="shared" si="18"/>
        <v>2.0894118062810456E-3</v>
      </c>
      <c r="E121" s="4">
        <f>[1]White!E119</f>
        <v>946</v>
      </c>
      <c r="F121" s="5">
        <f>[1]White!I119</f>
        <v>95879.025504781996</v>
      </c>
      <c r="G121" s="42">
        <f t="shared" si="19"/>
        <v>0.99611989926881894</v>
      </c>
      <c r="H121" s="28" t="str">
        <f t="shared" si="20"/>
        <v/>
      </c>
      <c r="I121" s="4" t="str">
        <f>_xlfn.IFNA(VLOOKUP(A121,[1]AIAN!$A$8:$I$67,5,FALSE),"")</f>
        <v/>
      </c>
      <c r="J121" s="5" t="str">
        <f>_xlfn.IFNA(VLOOKUP(A121,[1]AIAN!$A$8:$I$67,9,FALSE),"")</f>
        <v/>
      </c>
      <c r="K121" s="42" t="str">
        <f t="shared" si="21"/>
        <v/>
      </c>
      <c r="L121" s="28">
        <f t="shared" si="22"/>
        <v>1.8685610396606289E-3</v>
      </c>
      <c r="M121" s="4">
        <f>_xlfn.IFNA(VLOOKUP(A121,[1]ANHPI!$A$8:$I$145,5,FALSE),"")</f>
        <v>111</v>
      </c>
      <c r="N121" s="5">
        <f>_xlfn.IFNA(VLOOKUP(A121,[1]ANHPI!$A$8:$I$145,9,FALSE),"")</f>
        <v>98702.981981981997</v>
      </c>
      <c r="O121" s="42">
        <f t="shared" si="23"/>
        <v>1.0254589463314916</v>
      </c>
      <c r="P121" s="28">
        <f t="shared" si="24"/>
        <v>5.8586057502953918E-4</v>
      </c>
      <c r="Q121" s="4">
        <f>_xlfn.IFNA(VLOOKUP(A121,[1]Black!$A$8:$I$211,5,FALSE),"")</f>
        <v>119</v>
      </c>
      <c r="R121" s="5">
        <f>_xlfn.IFNA(VLOOKUP(A121,[1]Black!$A$8:$I$211,9,FALSE),"")</f>
        <v>97460.689075629998</v>
      </c>
      <c r="S121" s="42">
        <f t="shared" si="25"/>
        <v>1.0125523415947133</v>
      </c>
      <c r="T121" s="28">
        <f t="shared" si="26"/>
        <v>1.0020737359257353E-3</v>
      </c>
      <c r="U121" s="4">
        <f>_xlfn.IFNA(VLOOKUP(A121,'[1]H-L'!$A$8:$I$163,5,FALSE),"")</f>
        <v>72</v>
      </c>
      <c r="V121" s="5">
        <f>_xlfn.IFNA(VLOOKUP(A121,'[1]H-L'!$A$8:$I$163,9,FALSE),"")</f>
        <v>93964.638888889007</v>
      </c>
      <c r="W121" s="42">
        <f t="shared" si="27"/>
        <v>0.97623068373971678</v>
      </c>
      <c r="X121" s="28" t="str">
        <f t="shared" si="28"/>
        <v/>
      </c>
      <c r="Y121" s="4" t="str">
        <f>_xlfn.IFNA(VLOOKUP(A121,[1]Other!$A$8:$I$86,5,FALSE),"")</f>
        <v/>
      </c>
      <c r="Z121" s="5" t="str">
        <f>_xlfn.IFNA(VLOOKUP(A121,[1]Other!$A$8:$I$86,9,FALSE),"")</f>
        <v/>
      </c>
      <c r="AA121" s="29" t="str">
        <f t="shared" si="29"/>
        <v/>
      </c>
      <c r="AC121" s="7">
        <f t="shared" si="30"/>
        <v>2.0812999999999999E-3</v>
      </c>
      <c r="AD121" s="7" t="str">
        <f t="shared" si="31"/>
        <v/>
      </c>
      <c r="AE121" s="7">
        <f t="shared" si="32"/>
        <v>1.9161E-3</v>
      </c>
      <c r="AF121" s="7">
        <f t="shared" si="33"/>
        <v>5.932E-4</v>
      </c>
      <c r="AG121" s="7">
        <f t="shared" si="34"/>
        <v>9.7830000000000009E-4</v>
      </c>
      <c r="AH121" s="7" t="str">
        <f t="shared" si="35"/>
        <v/>
      </c>
    </row>
    <row r="122" spans="1:34" x14ac:dyDescent="0.3">
      <c r="A122" s="52" t="s">
        <v>127</v>
      </c>
      <c r="B122" s="36">
        <f>[1]White!D120</f>
        <v>926</v>
      </c>
      <c r="C122" s="22">
        <f>[1]White!H120</f>
        <v>101992.561555076</v>
      </c>
      <c r="D122" s="28">
        <f t="shared" si="18"/>
        <v>2.606243056460501E-3</v>
      </c>
      <c r="E122" s="4">
        <f>[1]White!E120</f>
        <v>1180</v>
      </c>
      <c r="F122" s="5">
        <f>[1]White!I120</f>
        <v>101513.43426632701</v>
      </c>
      <c r="G122" s="42">
        <f t="shared" si="19"/>
        <v>0.99530233105783639</v>
      </c>
      <c r="H122" s="28" t="str">
        <f t="shared" si="20"/>
        <v/>
      </c>
      <c r="I122" s="4" t="str">
        <f>_xlfn.IFNA(VLOOKUP(A122,[1]AIAN!$A$8:$I$67,5,FALSE),"")</f>
        <v/>
      </c>
      <c r="J122" s="5" t="str">
        <f>_xlfn.IFNA(VLOOKUP(A122,[1]AIAN!$A$8:$I$67,9,FALSE),"")</f>
        <v/>
      </c>
      <c r="K122" s="42" t="str">
        <f t="shared" si="21"/>
        <v/>
      </c>
      <c r="L122" s="28">
        <f t="shared" si="22"/>
        <v>2.7775907346306648E-3</v>
      </c>
      <c r="M122" s="4">
        <f>_xlfn.IFNA(VLOOKUP(A122,[1]ANHPI!$A$8:$I$145,5,FALSE),"")</f>
        <v>165</v>
      </c>
      <c r="N122" s="5">
        <f>_xlfn.IFNA(VLOOKUP(A122,[1]ANHPI!$A$8:$I$145,9,FALSE),"")</f>
        <v>107173.078787879</v>
      </c>
      <c r="O122" s="42">
        <f t="shared" si="23"/>
        <v>1.0507930887685915</v>
      </c>
      <c r="P122" s="28">
        <f t="shared" si="24"/>
        <v>5.0216620716817646E-4</v>
      </c>
      <c r="Q122" s="4">
        <f>_xlfn.IFNA(VLOOKUP(A122,[1]Black!$A$8:$I$211,5,FALSE),"")</f>
        <v>102</v>
      </c>
      <c r="R122" s="5">
        <f>_xlfn.IFNA(VLOOKUP(A122,[1]Black!$A$8:$I$211,9,FALSE),"")</f>
        <v>106229.274509804</v>
      </c>
      <c r="S122" s="42">
        <f t="shared" si="25"/>
        <v>1.0415394308185915</v>
      </c>
      <c r="T122" s="28">
        <f t="shared" si="26"/>
        <v>1.2386744791304228E-3</v>
      </c>
      <c r="U122" s="4">
        <f>_xlfn.IFNA(VLOOKUP(A122,'[1]H-L'!$A$8:$I$163,5,FALSE),"")</f>
        <v>89</v>
      </c>
      <c r="V122" s="5">
        <f>_xlfn.IFNA(VLOOKUP(A122,'[1]H-L'!$A$8:$I$163,9,FALSE),"")</f>
        <v>101626.693181818</v>
      </c>
      <c r="W122" s="42">
        <f t="shared" si="27"/>
        <v>0.99641279356376955</v>
      </c>
      <c r="X122" s="28" t="str">
        <f t="shared" si="28"/>
        <v/>
      </c>
      <c r="Y122" s="4" t="str">
        <f>_xlfn.IFNA(VLOOKUP(A122,[1]Other!$A$8:$I$86,5,FALSE),"")</f>
        <v/>
      </c>
      <c r="Z122" s="5" t="str">
        <f>_xlfn.IFNA(VLOOKUP(A122,[1]Other!$A$8:$I$86,9,FALSE),"")</f>
        <v/>
      </c>
      <c r="AA122" s="29" t="str">
        <f t="shared" si="29"/>
        <v/>
      </c>
      <c r="AC122" s="7">
        <f t="shared" si="30"/>
        <v>2.594E-3</v>
      </c>
      <c r="AD122" s="7" t="str">
        <f t="shared" si="31"/>
        <v/>
      </c>
      <c r="AE122" s="7">
        <f t="shared" si="32"/>
        <v>2.9187000000000002E-3</v>
      </c>
      <c r="AF122" s="7">
        <f t="shared" si="33"/>
        <v>5.2300000000000003E-4</v>
      </c>
      <c r="AG122" s="7">
        <f t="shared" si="34"/>
        <v>1.2342E-3</v>
      </c>
      <c r="AH122" s="7" t="str">
        <f t="shared" si="35"/>
        <v/>
      </c>
    </row>
    <row r="123" spans="1:34" x14ac:dyDescent="0.3">
      <c r="A123" s="52" t="s">
        <v>128</v>
      </c>
      <c r="B123" s="36">
        <f>[1]White!D121</f>
        <v>81</v>
      </c>
      <c r="C123" s="22">
        <f>[1]White!H121</f>
        <v>84278.358024690999</v>
      </c>
      <c r="D123" s="28">
        <f t="shared" si="18"/>
        <v>1.5019027782992719E-4</v>
      </c>
      <c r="E123" s="4">
        <f>[1]White!E121</f>
        <v>68</v>
      </c>
      <c r="F123" s="5">
        <f>[1]White!I121</f>
        <v>83697.485294118</v>
      </c>
      <c r="G123" s="42">
        <f t="shared" si="19"/>
        <v>0.99310768809232353</v>
      </c>
      <c r="H123" s="28" t="str">
        <f t="shared" si="20"/>
        <v/>
      </c>
      <c r="I123" s="4" t="str">
        <f>_xlfn.IFNA(VLOOKUP(A123,[1]AIAN!$A$8:$I$67,5,FALSE),"")</f>
        <v/>
      </c>
      <c r="J123" s="5" t="str">
        <f>_xlfn.IFNA(VLOOKUP(A123,[1]AIAN!$A$8:$I$67,9,FALSE),"")</f>
        <v/>
      </c>
      <c r="K123" s="42" t="str">
        <f t="shared" si="21"/>
        <v/>
      </c>
      <c r="L123" s="28" t="str">
        <f t="shared" si="22"/>
        <v/>
      </c>
      <c r="M123" s="4" t="str">
        <f>_xlfn.IFNA(VLOOKUP(A123,[1]ANHPI!$A$8:$I$145,5,FALSE),"")</f>
        <v/>
      </c>
      <c r="N123" s="5" t="str">
        <f>_xlfn.IFNA(VLOOKUP(A123,[1]ANHPI!$A$8:$I$145,9,FALSE),"")</f>
        <v/>
      </c>
      <c r="O123" s="42" t="str">
        <f t="shared" si="23"/>
        <v/>
      </c>
      <c r="P123" s="28">
        <f t="shared" si="24"/>
        <v>2.5108310358408823E-4</v>
      </c>
      <c r="Q123" s="4">
        <f>_xlfn.IFNA(VLOOKUP(A123,[1]Black!$A$8:$I$211,5,FALSE),"")</f>
        <v>51</v>
      </c>
      <c r="R123" s="5">
        <f>_xlfn.IFNA(VLOOKUP(A123,[1]Black!$A$8:$I$211,9,FALSE),"")</f>
        <v>77107.588235293995</v>
      </c>
      <c r="S123" s="42">
        <f t="shared" si="25"/>
        <v>0.91491564433070482</v>
      </c>
      <c r="T123" s="28" t="str">
        <f t="shared" si="26"/>
        <v/>
      </c>
      <c r="U123" s="4" t="str">
        <f>_xlfn.IFNA(VLOOKUP(A123,'[1]H-L'!$A$8:$I$163,5,FALSE),"")</f>
        <v/>
      </c>
      <c r="V123" s="5" t="str">
        <f>_xlfn.IFNA(VLOOKUP(A123,'[1]H-L'!$A$8:$I$163,9,FALSE),"")</f>
        <v/>
      </c>
      <c r="W123" s="42" t="str">
        <f t="shared" si="27"/>
        <v/>
      </c>
      <c r="X123" s="28" t="str">
        <f t="shared" si="28"/>
        <v/>
      </c>
      <c r="Y123" s="4" t="str">
        <f>_xlfn.IFNA(VLOOKUP(A123,[1]Other!$A$8:$I$86,5,FALSE),"")</f>
        <v/>
      </c>
      <c r="Z123" s="5" t="str">
        <f>_xlfn.IFNA(VLOOKUP(A123,[1]Other!$A$8:$I$86,9,FALSE),"")</f>
        <v/>
      </c>
      <c r="AA123" s="29" t="str">
        <f t="shared" si="29"/>
        <v/>
      </c>
      <c r="AC123" s="7">
        <f t="shared" si="30"/>
        <v>1.4919999999999999E-4</v>
      </c>
      <c r="AD123" s="7" t="str">
        <f t="shared" si="31"/>
        <v/>
      </c>
      <c r="AE123" s="7" t="str">
        <f t="shared" si="32"/>
        <v/>
      </c>
      <c r="AF123" s="7">
        <f t="shared" si="33"/>
        <v>2.297E-4</v>
      </c>
      <c r="AG123" s="7" t="str">
        <f t="shared" si="34"/>
        <v/>
      </c>
      <c r="AH123" s="7" t="str">
        <f t="shared" si="35"/>
        <v/>
      </c>
    </row>
    <row r="124" spans="1:34" ht="27" x14ac:dyDescent="0.3">
      <c r="A124" s="52" t="s">
        <v>129</v>
      </c>
      <c r="B124" s="36">
        <f>[1]White!D122</f>
        <v>306</v>
      </c>
      <c r="C124" s="22">
        <f>[1]White!H122</f>
        <v>56010.209150326998</v>
      </c>
      <c r="D124" s="28">
        <f t="shared" si="18"/>
        <v>1.2898694448923158E-3</v>
      </c>
      <c r="E124" s="4">
        <f>[1]White!E122</f>
        <v>584</v>
      </c>
      <c r="F124" s="5">
        <f>[1]White!I122</f>
        <v>56224.248713551002</v>
      </c>
      <c r="G124" s="42">
        <f t="shared" si="19"/>
        <v>1.0038214383854476</v>
      </c>
      <c r="H124" s="28" t="str">
        <f t="shared" si="20"/>
        <v/>
      </c>
      <c r="I124" s="4" t="str">
        <f>_xlfn.IFNA(VLOOKUP(A124,[1]AIAN!$A$8:$I$67,5,FALSE),"")</f>
        <v/>
      </c>
      <c r="J124" s="5" t="str">
        <f>_xlfn.IFNA(VLOOKUP(A124,[1]AIAN!$A$8:$I$67,9,FALSE),"")</f>
        <v/>
      </c>
      <c r="K124" s="42" t="str">
        <f t="shared" si="21"/>
        <v/>
      </c>
      <c r="L124" s="28" t="str">
        <f t="shared" si="22"/>
        <v/>
      </c>
      <c r="M124" s="4" t="str">
        <f>_xlfn.IFNA(VLOOKUP(A124,[1]ANHPI!$A$8:$I$145,5,FALSE),"")</f>
        <v/>
      </c>
      <c r="N124" s="5" t="str">
        <f>_xlfn.IFNA(VLOOKUP(A124,[1]ANHPI!$A$8:$I$145,9,FALSE),"")</f>
        <v/>
      </c>
      <c r="O124" s="42" t="str">
        <f t="shared" si="23"/>
        <v/>
      </c>
      <c r="P124" s="28">
        <f t="shared" si="24"/>
        <v>4.7755021662071684E-4</v>
      </c>
      <c r="Q124" s="4">
        <f>_xlfn.IFNA(VLOOKUP(A124,[1]Black!$A$8:$I$211,5,FALSE),"")</f>
        <v>97</v>
      </c>
      <c r="R124" s="5">
        <f>_xlfn.IFNA(VLOOKUP(A124,[1]Black!$A$8:$I$211,9,FALSE),"")</f>
        <v>54240.649484535999</v>
      </c>
      <c r="S124" s="42">
        <f t="shared" si="25"/>
        <v>0.96840647995008122</v>
      </c>
      <c r="T124" s="28" t="str">
        <f t="shared" si="26"/>
        <v/>
      </c>
      <c r="U124" s="4" t="str">
        <f>_xlfn.IFNA(VLOOKUP(A124,'[1]H-L'!$A$8:$I$163,5,FALSE),"")</f>
        <v/>
      </c>
      <c r="V124" s="5" t="str">
        <f>_xlfn.IFNA(VLOOKUP(A124,'[1]H-L'!$A$8:$I$163,9,FALSE),"")</f>
        <v/>
      </c>
      <c r="W124" s="42" t="str">
        <f t="shared" si="27"/>
        <v/>
      </c>
      <c r="X124" s="28" t="str">
        <f t="shared" si="28"/>
        <v/>
      </c>
      <c r="Y124" s="4" t="str">
        <f>_xlfn.IFNA(VLOOKUP(A124,[1]Other!$A$8:$I$86,5,FALSE),"")</f>
        <v/>
      </c>
      <c r="Z124" s="5" t="str">
        <f>_xlfn.IFNA(VLOOKUP(A124,[1]Other!$A$8:$I$86,9,FALSE),"")</f>
        <v/>
      </c>
      <c r="AA124" s="29" t="str">
        <f t="shared" si="29"/>
        <v/>
      </c>
      <c r="AC124" s="7">
        <f t="shared" si="30"/>
        <v>1.2948E-3</v>
      </c>
      <c r="AD124" s="7" t="str">
        <f t="shared" si="31"/>
        <v/>
      </c>
      <c r="AE124" s="7" t="str">
        <f t="shared" si="32"/>
        <v/>
      </c>
      <c r="AF124" s="7">
        <f t="shared" si="33"/>
        <v>4.6250000000000002E-4</v>
      </c>
      <c r="AG124" s="7" t="str">
        <f t="shared" si="34"/>
        <v/>
      </c>
      <c r="AH124" s="7" t="str">
        <f t="shared" si="35"/>
        <v/>
      </c>
    </row>
    <row r="125" spans="1:34" ht="27" x14ac:dyDescent="0.3">
      <c r="A125" s="52" t="s">
        <v>130</v>
      </c>
      <c r="B125" s="36">
        <f>[1]White!D123</f>
        <v>192</v>
      </c>
      <c r="C125" s="22">
        <f>[1]White!H123</f>
        <v>78974.760416667006</v>
      </c>
      <c r="D125" s="28">
        <f t="shared" si="18"/>
        <v>1.2015222226394175E-3</v>
      </c>
      <c r="E125" s="4">
        <f>[1]White!E123</f>
        <v>544</v>
      </c>
      <c r="F125" s="5">
        <f>[1]White!I123</f>
        <v>79819.488970588005</v>
      </c>
      <c r="G125" s="42">
        <f t="shared" si="19"/>
        <v>1.010696183811945</v>
      </c>
      <c r="H125" s="28" t="str">
        <f t="shared" si="20"/>
        <v/>
      </c>
      <c r="I125" s="4" t="str">
        <f>_xlfn.IFNA(VLOOKUP(A125,[1]AIAN!$A$8:$I$67,5,FALSE),"")</f>
        <v/>
      </c>
      <c r="J125" s="5" t="str">
        <f>_xlfn.IFNA(VLOOKUP(A125,[1]AIAN!$A$8:$I$67,9,FALSE),"")</f>
        <v/>
      </c>
      <c r="K125" s="42" t="str">
        <f t="shared" si="21"/>
        <v/>
      </c>
      <c r="L125" s="28" t="str">
        <f t="shared" si="22"/>
        <v/>
      </c>
      <c r="M125" s="4" t="str">
        <f>_xlfn.IFNA(VLOOKUP(A125,[1]ANHPI!$A$8:$I$145,5,FALSE),"")</f>
        <v/>
      </c>
      <c r="N125" s="5" t="str">
        <f>_xlfn.IFNA(VLOOKUP(A125,[1]ANHPI!$A$8:$I$145,9,FALSE),"")</f>
        <v/>
      </c>
      <c r="O125" s="42" t="str">
        <f t="shared" si="23"/>
        <v/>
      </c>
      <c r="P125" s="28">
        <f t="shared" si="24"/>
        <v>5.7601417881055536E-4</v>
      </c>
      <c r="Q125" s="4">
        <f>_xlfn.IFNA(VLOOKUP(A125,[1]Black!$A$8:$I$211,5,FALSE),"")</f>
        <v>117</v>
      </c>
      <c r="R125" s="5">
        <f>_xlfn.IFNA(VLOOKUP(A125,[1]Black!$A$8:$I$211,9,FALSE),"")</f>
        <v>78946.913793102998</v>
      </c>
      <c r="S125" s="42">
        <f t="shared" si="25"/>
        <v>0.99964739844202011</v>
      </c>
      <c r="T125" s="28" t="str">
        <f t="shared" si="26"/>
        <v/>
      </c>
      <c r="U125" s="4" t="str">
        <f>_xlfn.IFNA(VLOOKUP(A125,'[1]H-L'!$A$8:$I$163,5,FALSE),"")</f>
        <v/>
      </c>
      <c r="V125" s="5" t="str">
        <f>_xlfn.IFNA(VLOOKUP(A125,'[1]H-L'!$A$8:$I$163,9,FALSE),"")</f>
        <v/>
      </c>
      <c r="W125" s="42" t="str">
        <f t="shared" si="27"/>
        <v/>
      </c>
      <c r="X125" s="28" t="str">
        <f t="shared" si="28"/>
        <v/>
      </c>
      <c r="Y125" s="4" t="str">
        <f>_xlfn.IFNA(VLOOKUP(A125,[1]Other!$A$8:$I$86,5,FALSE),"")</f>
        <v/>
      </c>
      <c r="Z125" s="5" t="str">
        <f>_xlfn.IFNA(VLOOKUP(A125,[1]Other!$A$8:$I$86,9,FALSE),"")</f>
        <v/>
      </c>
      <c r="AA125" s="29" t="str">
        <f t="shared" si="29"/>
        <v/>
      </c>
      <c r="AC125" s="7">
        <f t="shared" si="30"/>
        <v>1.2144E-3</v>
      </c>
      <c r="AD125" s="7" t="str">
        <f t="shared" si="31"/>
        <v/>
      </c>
      <c r="AE125" s="7" t="str">
        <f t="shared" si="32"/>
        <v/>
      </c>
      <c r="AF125" s="7">
        <f t="shared" si="33"/>
        <v>5.7580000000000001E-4</v>
      </c>
      <c r="AG125" s="7" t="str">
        <f t="shared" si="34"/>
        <v/>
      </c>
      <c r="AH125" s="7" t="str">
        <f t="shared" si="35"/>
        <v/>
      </c>
    </row>
    <row r="126" spans="1:34" ht="27" x14ac:dyDescent="0.3">
      <c r="A126" s="52" t="s">
        <v>131</v>
      </c>
      <c r="B126" s="36">
        <f>[1]White!D124</f>
        <v>2140</v>
      </c>
      <c r="C126" s="22">
        <f>[1]White!H124</f>
        <v>52189.255378859001</v>
      </c>
      <c r="D126" s="28">
        <f t="shared" si="18"/>
        <v>7.6839996554458334E-3</v>
      </c>
      <c r="E126" s="4">
        <f>[1]White!E124</f>
        <v>3479</v>
      </c>
      <c r="F126" s="5">
        <f>[1]White!I124</f>
        <v>49849.690914318999</v>
      </c>
      <c r="G126" s="42">
        <f t="shared" si="19"/>
        <v>0.95517153008686684</v>
      </c>
      <c r="H126" s="28">
        <f t="shared" si="20"/>
        <v>3.5063976377952756E-2</v>
      </c>
      <c r="I126" s="4">
        <f>_xlfn.IFNA(VLOOKUP(A126,[1]AIAN!$A$8:$I$67,5,FALSE),"")</f>
        <v>570</v>
      </c>
      <c r="J126" s="5">
        <f>_xlfn.IFNA(VLOOKUP(A126,[1]AIAN!$A$8:$I$67,9,FALSE),"")</f>
        <v>46794.666666666999</v>
      </c>
      <c r="K126" s="42">
        <f t="shared" si="21"/>
        <v>0.89663411227021916</v>
      </c>
      <c r="L126" s="28">
        <f t="shared" si="22"/>
        <v>6.3800417480304357E-3</v>
      </c>
      <c r="M126" s="4">
        <f>_xlfn.IFNA(VLOOKUP(A126,[1]ANHPI!$A$8:$I$145,5,FALSE),"")</f>
        <v>379</v>
      </c>
      <c r="N126" s="5">
        <f>_xlfn.IFNA(VLOOKUP(A126,[1]ANHPI!$A$8:$I$145,9,FALSE),"")</f>
        <v>50978.490765171999</v>
      </c>
      <c r="O126" s="42">
        <f t="shared" si="23"/>
        <v>0.97680050031567489</v>
      </c>
      <c r="P126" s="28">
        <f t="shared" si="24"/>
        <v>1.1037810161480898E-2</v>
      </c>
      <c r="Q126" s="4">
        <f>_xlfn.IFNA(VLOOKUP(A126,[1]Black!$A$8:$I$211,5,FALSE),"")</f>
        <v>2242</v>
      </c>
      <c r="R126" s="5">
        <f>_xlfn.IFNA(VLOOKUP(A126,[1]Black!$A$8:$I$211,9,FALSE),"")</f>
        <v>49365.212689902</v>
      </c>
      <c r="S126" s="42">
        <f t="shared" si="25"/>
        <v>0.94588842725468403</v>
      </c>
      <c r="T126" s="28">
        <f t="shared" si="26"/>
        <v>8.7403098077966906E-3</v>
      </c>
      <c r="U126" s="4">
        <f>_xlfn.IFNA(VLOOKUP(A126,'[1]H-L'!$A$8:$I$163,5,FALSE),"")</f>
        <v>628</v>
      </c>
      <c r="V126" s="5">
        <f>_xlfn.IFNA(VLOOKUP(A126,'[1]H-L'!$A$8:$I$163,9,FALSE),"")</f>
        <v>50626.625796177999</v>
      </c>
      <c r="W126" s="42">
        <f t="shared" si="27"/>
        <v>0.97005840433366297</v>
      </c>
      <c r="X126" s="28">
        <f t="shared" si="28"/>
        <v>7.5439557096793819E-3</v>
      </c>
      <c r="Y126" s="4">
        <f>_xlfn.IFNA(VLOOKUP(A126,[1]Other!$A$8:$I$86,5,FALSE),"")</f>
        <v>124</v>
      </c>
      <c r="Z126" s="5">
        <f>_xlfn.IFNA(VLOOKUP(A126,[1]Other!$A$8:$I$86,9,FALSE),"")</f>
        <v>49141.854838710002</v>
      </c>
      <c r="AA126" s="29">
        <f t="shared" si="29"/>
        <v>0.94160866028789036</v>
      </c>
      <c r="AC126" s="7">
        <f t="shared" si="30"/>
        <v>7.3394999999999997E-3</v>
      </c>
      <c r="AD126" s="7">
        <f t="shared" si="31"/>
        <v>3.1439599999999998E-2</v>
      </c>
      <c r="AE126" s="7">
        <f t="shared" si="32"/>
        <v>6.2319999999999997E-3</v>
      </c>
      <c r="AF126" s="7">
        <f t="shared" si="33"/>
        <v>1.04405E-2</v>
      </c>
      <c r="AG126" s="7">
        <f t="shared" si="34"/>
        <v>8.4785999999999993E-3</v>
      </c>
      <c r="AH126" s="7">
        <f t="shared" si="35"/>
        <v>7.1034999999999996E-3</v>
      </c>
    </row>
    <row r="127" spans="1:34" x14ac:dyDescent="0.3">
      <c r="A127" s="52" t="s">
        <v>132</v>
      </c>
      <c r="B127" s="36">
        <f>[1]White!D125</f>
        <v>897</v>
      </c>
      <c r="C127" s="22">
        <f>[1]White!H125</f>
        <v>79896.474916388004</v>
      </c>
      <c r="D127" s="28">
        <f t="shared" si="18"/>
        <v>5.0137048628519807E-3</v>
      </c>
      <c r="E127" s="4">
        <f>[1]White!E125</f>
        <v>2270</v>
      </c>
      <c r="F127" s="5">
        <f>[1]White!I125</f>
        <v>79456.618984547007</v>
      </c>
      <c r="G127" s="42">
        <f t="shared" si="19"/>
        <v>0.99449467661368907</v>
      </c>
      <c r="H127" s="28">
        <f t="shared" si="20"/>
        <v>8.735236220472441E-3</v>
      </c>
      <c r="I127" s="4">
        <f>_xlfn.IFNA(VLOOKUP(A127,[1]AIAN!$A$8:$I$67,5,FALSE),"")</f>
        <v>142</v>
      </c>
      <c r="J127" s="5">
        <f>_xlfn.IFNA(VLOOKUP(A127,[1]AIAN!$A$8:$I$67,9,FALSE),"")</f>
        <v>79086.612676056</v>
      </c>
      <c r="K127" s="42">
        <f t="shared" si="21"/>
        <v>0.98986360485641545</v>
      </c>
      <c r="L127" s="28">
        <f t="shared" si="22"/>
        <v>1.1480708369806747E-2</v>
      </c>
      <c r="M127" s="4">
        <f>_xlfn.IFNA(VLOOKUP(A127,[1]ANHPI!$A$8:$I$145,5,FALSE),"")</f>
        <v>682</v>
      </c>
      <c r="N127" s="5">
        <f>_xlfn.IFNA(VLOOKUP(A127,[1]ANHPI!$A$8:$I$145,9,FALSE),"")</f>
        <v>85409.691176470995</v>
      </c>
      <c r="O127" s="42">
        <f t="shared" si="23"/>
        <v>1.0690044994582375</v>
      </c>
      <c r="P127" s="28">
        <f t="shared" si="24"/>
        <v>2.8357621110673492E-3</v>
      </c>
      <c r="Q127" s="4">
        <f>_xlfn.IFNA(VLOOKUP(A127,[1]Black!$A$8:$I$211,5,FALSE),"")</f>
        <v>576</v>
      </c>
      <c r="R127" s="5">
        <f>_xlfn.IFNA(VLOOKUP(A127,[1]Black!$A$8:$I$211,9,FALSE),"")</f>
        <v>80500.157986110993</v>
      </c>
      <c r="S127" s="42">
        <f t="shared" si="25"/>
        <v>1.0075558160776774</v>
      </c>
      <c r="T127" s="28">
        <f t="shared" si="26"/>
        <v>5.3304755674938413E-3</v>
      </c>
      <c r="U127" s="4">
        <f>_xlfn.IFNA(VLOOKUP(A127,'[1]H-L'!$A$8:$I$163,5,FALSE),"")</f>
        <v>383</v>
      </c>
      <c r="V127" s="5">
        <f>_xlfn.IFNA(VLOOKUP(A127,'[1]H-L'!$A$8:$I$163,9,FALSE),"")</f>
        <v>77535.180156657996</v>
      </c>
      <c r="W127" s="42">
        <f t="shared" si="27"/>
        <v>0.97044557019316413</v>
      </c>
      <c r="X127" s="28" t="str">
        <f t="shared" si="28"/>
        <v/>
      </c>
      <c r="Y127" s="4" t="str">
        <f>_xlfn.IFNA(VLOOKUP(A127,[1]Other!$A$8:$I$86,5,FALSE),"")</f>
        <v/>
      </c>
      <c r="Z127" s="5" t="str">
        <f>_xlfn.IFNA(VLOOKUP(A127,[1]Other!$A$8:$I$86,9,FALSE),"")</f>
        <v/>
      </c>
      <c r="AA127" s="29" t="str">
        <f t="shared" si="29"/>
        <v/>
      </c>
      <c r="AC127" s="7">
        <f t="shared" si="30"/>
        <v>4.9861000000000003E-3</v>
      </c>
      <c r="AD127" s="7">
        <f t="shared" si="31"/>
        <v>8.6467000000000002E-3</v>
      </c>
      <c r="AE127" s="7">
        <f t="shared" si="32"/>
        <v>1.22729E-2</v>
      </c>
      <c r="AF127" s="7">
        <f t="shared" si="33"/>
        <v>2.8571999999999998E-3</v>
      </c>
      <c r="AG127" s="7">
        <f t="shared" si="34"/>
        <v>5.1729000000000002E-3</v>
      </c>
      <c r="AH127" s="7" t="str">
        <f t="shared" si="35"/>
        <v/>
      </c>
    </row>
    <row r="128" spans="1:34" x14ac:dyDescent="0.3">
      <c r="A128" s="52" t="s">
        <v>133</v>
      </c>
      <c r="B128" s="36">
        <f>[1]White!D126</f>
        <v>443</v>
      </c>
      <c r="C128" s="22">
        <f>[1]White!H126</f>
        <v>47637.672686229998</v>
      </c>
      <c r="D128" s="28">
        <f t="shared" si="18"/>
        <v>1.8641263895361551E-3</v>
      </c>
      <c r="E128" s="4">
        <f>[1]White!E126</f>
        <v>844</v>
      </c>
      <c r="F128" s="5">
        <f>[1]White!I126</f>
        <v>45385.471496437</v>
      </c>
      <c r="G128" s="42">
        <f t="shared" si="19"/>
        <v>0.95272226658452996</v>
      </c>
      <c r="H128" s="28">
        <f t="shared" si="20"/>
        <v>6.7667322834645671E-3</v>
      </c>
      <c r="I128" s="4">
        <f>_xlfn.IFNA(VLOOKUP(A128,[1]AIAN!$A$8:$I$67,5,FALSE),"")</f>
        <v>110</v>
      </c>
      <c r="J128" s="5">
        <f>_xlfn.IFNA(VLOOKUP(A128,[1]AIAN!$A$8:$I$67,9,FALSE),"")</f>
        <v>44922.181818181998</v>
      </c>
      <c r="K128" s="42">
        <f t="shared" si="21"/>
        <v>0.94299698715481262</v>
      </c>
      <c r="L128" s="28">
        <f t="shared" si="22"/>
        <v>2.1210692882634168E-3</v>
      </c>
      <c r="M128" s="4">
        <f>_xlfn.IFNA(VLOOKUP(A128,[1]ANHPI!$A$8:$I$145,5,FALSE),"")</f>
        <v>126</v>
      </c>
      <c r="N128" s="5">
        <f>_xlfn.IFNA(VLOOKUP(A128,[1]ANHPI!$A$8:$I$145,9,FALSE),"")</f>
        <v>49082.253968254001</v>
      </c>
      <c r="O128" s="42">
        <f t="shared" si="23"/>
        <v>1.0303243462697869</v>
      </c>
      <c r="P128" s="28">
        <f t="shared" si="24"/>
        <v>3.0129972430090585E-3</v>
      </c>
      <c r="Q128" s="4">
        <f>_xlfn.IFNA(VLOOKUP(A128,[1]Black!$A$8:$I$211,5,FALSE),"")</f>
        <v>612</v>
      </c>
      <c r="R128" s="5">
        <f>_xlfn.IFNA(VLOOKUP(A128,[1]Black!$A$8:$I$211,9,FALSE),"")</f>
        <v>44978.083469721998</v>
      </c>
      <c r="S128" s="42">
        <f t="shared" si="25"/>
        <v>0.94417046285981188</v>
      </c>
      <c r="T128" s="28">
        <f t="shared" si="26"/>
        <v>2.7278673922422792E-3</v>
      </c>
      <c r="U128" s="4">
        <f>_xlfn.IFNA(VLOOKUP(A128,'[1]H-L'!$A$8:$I$163,5,FALSE),"")</f>
        <v>196</v>
      </c>
      <c r="V128" s="5">
        <f>_xlfn.IFNA(VLOOKUP(A128,'[1]H-L'!$A$8:$I$163,9,FALSE),"")</f>
        <v>44965.112244898002</v>
      </c>
      <c r="W128" s="42">
        <f t="shared" si="27"/>
        <v>0.94389817363801409</v>
      </c>
      <c r="X128" s="28" t="str">
        <f t="shared" si="28"/>
        <v/>
      </c>
      <c r="Y128" s="4" t="str">
        <f>_xlfn.IFNA(VLOOKUP(A128,[1]Other!$A$8:$I$86,5,FALSE),"")</f>
        <v/>
      </c>
      <c r="Z128" s="5" t="str">
        <f>_xlfn.IFNA(VLOOKUP(A128,[1]Other!$A$8:$I$86,9,FALSE),"")</f>
        <v/>
      </c>
      <c r="AA128" s="29" t="str">
        <f t="shared" si="29"/>
        <v/>
      </c>
      <c r="AC128" s="7">
        <f t="shared" si="30"/>
        <v>1.776E-3</v>
      </c>
      <c r="AD128" s="7">
        <f t="shared" si="31"/>
        <v>6.3810000000000004E-3</v>
      </c>
      <c r="AE128" s="7">
        <f t="shared" si="32"/>
        <v>2.1854000000000001E-3</v>
      </c>
      <c r="AF128" s="7">
        <f t="shared" si="33"/>
        <v>2.8448000000000002E-3</v>
      </c>
      <c r="AG128" s="7">
        <f t="shared" si="34"/>
        <v>2.5747999999999999E-3</v>
      </c>
      <c r="AH128" s="7" t="str">
        <f t="shared" si="35"/>
        <v/>
      </c>
    </row>
    <row r="129" spans="1:34" x14ac:dyDescent="0.3">
      <c r="A129" s="52" t="s">
        <v>134</v>
      </c>
      <c r="B129" s="36">
        <f>[1]White!D127</f>
        <v>66</v>
      </c>
      <c r="C129" s="22">
        <f>[1]White!H127</f>
        <v>61467.818181818002</v>
      </c>
      <c r="D129" s="28">
        <f t="shared" si="18"/>
        <v>3.8210173624378532E-4</v>
      </c>
      <c r="E129" s="4">
        <f>[1]White!E127</f>
        <v>173</v>
      </c>
      <c r="F129" s="5">
        <f>[1]White!I127</f>
        <v>58522.290697673998</v>
      </c>
      <c r="G129" s="42">
        <f t="shared" si="19"/>
        <v>0.95208016859438027</v>
      </c>
      <c r="H129" s="28" t="str">
        <f t="shared" si="20"/>
        <v/>
      </c>
      <c r="I129" s="4" t="str">
        <f>_xlfn.IFNA(VLOOKUP(A129,[1]AIAN!$A$8:$I$67,5,FALSE),"")</f>
        <v/>
      </c>
      <c r="J129" s="5" t="str">
        <f>_xlfn.IFNA(VLOOKUP(A129,[1]AIAN!$A$8:$I$67,9,FALSE),"")</f>
        <v/>
      </c>
      <c r="K129" s="42" t="str">
        <f t="shared" si="21"/>
        <v/>
      </c>
      <c r="L129" s="28" t="str">
        <f t="shared" si="22"/>
        <v/>
      </c>
      <c r="M129" s="4" t="str">
        <f>_xlfn.IFNA(VLOOKUP(A129,[1]ANHPI!$A$8:$I$145,5,FALSE),"")</f>
        <v/>
      </c>
      <c r="N129" s="5" t="str">
        <f>_xlfn.IFNA(VLOOKUP(A129,[1]ANHPI!$A$8:$I$145,9,FALSE),"")</f>
        <v/>
      </c>
      <c r="O129" s="42" t="str">
        <f t="shared" si="23"/>
        <v/>
      </c>
      <c r="P129" s="28" t="str">
        <f t="shared" si="24"/>
        <v/>
      </c>
      <c r="Q129" s="4" t="str">
        <f>_xlfn.IFNA(VLOOKUP(A129,[1]Black!$A$8:$I$211,5,FALSE),"")</f>
        <v/>
      </c>
      <c r="R129" s="5" t="str">
        <f>_xlfn.IFNA(VLOOKUP(A129,[1]Black!$A$8:$I$211,9,FALSE),"")</f>
        <v/>
      </c>
      <c r="S129" s="42" t="str">
        <f t="shared" si="25"/>
        <v/>
      </c>
      <c r="T129" s="28" t="str">
        <f t="shared" si="26"/>
        <v/>
      </c>
      <c r="U129" s="4" t="str">
        <f>_xlfn.IFNA(VLOOKUP(A129,'[1]H-L'!$A$8:$I$163,5,FALSE),"")</f>
        <v/>
      </c>
      <c r="V129" s="5" t="str">
        <f>_xlfn.IFNA(VLOOKUP(A129,'[1]H-L'!$A$8:$I$163,9,FALSE),"")</f>
        <v/>
      </c>
      <c r="W129" s="42" t="str">
        <f t="shared" si="27"/>
        <v/>
      </c>
      <c r="X129" s="28" t="str">
        <f t="shared" si="28"/>
        <v/>
      </c>
      <c r="Y129" s="4" t="str">
        <f>_xlfn.IFNA(VLOOKUP(A129,[1]Other!$A$8:$I$86,5,FALSE),"")</f>
        <v/>
      </c>
      <c r="Z129" s="5" t="str">
        <f>_xlfn.IFNA(VLOOKUP(A129,[1]Other!$A$8:$I$86,9,FALSE),"")</f>
        <v/>
      </c>
      <c r="AA129" s="29" t="str">
        <f t="shared" si="29"/>
        <v/>
      </c>
      <c r="AC129" s="7">
        <f t="shared" si="30"/>
        <v>3.6380000000000001E-4</v>
      </c>
      <c r="AD129" s="7" t="str">
        <f t="shared" si="31"/>
        <v/>
      </c>
      <c r="AE129" s="7" t="str">
        <f t="shared" si="32"/>
        <v/>
      </c>
      <c r="AF129" s="7" t="str">
        <f t="shared" si="33"/>
        <v/>
      </c>
      <c r="AG129" s="7" t="str">
        <f t="shared" si="34"/>
        <v/>
      </c>
      <c r="AH129" s="7" t="str">
        <f t="shared" si="35"/>
        <v/>
      </c>
    </row>
    <row r="130" spans="1:34" ht="27" x14ac:dyDescent="0.3">
      <c r="A130" s="52" t="s">
        <v>135</v>
      </c>
      <c r="B130" s="36">
        <f>[1]White!D128</f>
        <v>1450</v>
      </c>
      <c r="C130" s="22">
        <f>[1]White!H128</f>
        <v>73767.000690607994</v>
      </c>
      <c r="D130" s="28">
        <f t="shared" si="18"/>
        <v>4.6183510432702612E-3</v>
      </c>
      <c r="E130" s="4">
        <f>[1]White!E128</f>
        <v>2091</v>
      </c>
      <c r="F130" s="5">
        <f>[1]White!I128</f>
        <v>71271.015804598006</v>
      </c>
      <c r="G130" s="42">
        <f t="shared" si="19"/>
        <v>0.9661639369549726</v>
      </c>
      <c r="H130" s="28">
        <f t="shared" si="20"/>
        <v>5.7824803149606301E-3</v>
      </c>
      <c r="I130" s="4">
        <f>_xlfn.IFNA(VLOOKUP(A130,[1]AIAN!$A$8:$I$67,5,FALSE),"")</f>
        <v>94</v>
      </c>
      <c r="J130" s="5">
        <f>_xlfn.IFNA(VLOOKUP(A130,[1]AIAN!$A$8:$I$67,9,FALSE),"")</f>
        <v>64490.851063829999</v>
      </c>
      <c r="K130" s="42">
        <f t="shared" si="21"/>
        <v>0.87425068743564849</v>
      </c>
      <c r="L130" s="28">
        <f t="shared" si="22"/>
        <v>2.2894081206652752E-3</v>
      </c>
      <c r="M130" s="4">
        <f>_xlfn.IFNA(VLOOKUP(A130,[1]ANHPI!$A$8:$I$145,5,FALSE),"")</f>
        <v>136</v>
      </c>
      <c r="N130" s="5">
        <f>_xlfn.IFNA(VLOOKUP(A130,[1]ANHPI!$A$8:$I$145,9,FALSE),"")</f>
        <v>75789.764705882</v>
      </c>
      <c r="O130" s="42">
        <f t="shared" si="23"/>
        <v>1.0274209876548708</v>
      </c>
      <c r="P130" s="28">
        <f t="shared" si="24"/>
        <v>1.8412760929499804E-3</v>
      </c>
      <c r="Q130" s="4">
        <f>_xlfn.IFNA(VLOOKUP(A130,[1]Black!$A$8:$I$211,5,FALSE),"")</f>
        <v>374</v>
      </c>
      <c r="R130" s="5">
        <f>_xlfn.IFNA(VLOOKUP(A130,[1]Black!$A$8:$I$211,9,FALSE),"")</f>
        <v>73824.577956989</v>
      </c>
      <c r="S130" s="42">
        <f t="shared" si="25"/>
        <v>1.0007805287708862</v>
      </c>
      <c r="T130" s="28">
        <f t="shared" si="26"/>
        <v>2.6026081752515621E-3</v>
      </c>
      <c r="U130" s="4">
        <f>_xlfn.IFNA(VLOOKUP(A130,'[1]H-L'!$A$8:$I$163,5,FALSE),"")</f>
        <v>187</v>
      </c>
      <c r="V130" s="5">
        <f>_xlfn.IFNA(VLOOKUP(A130,'[1]H-L'!$A$8:$I$163,9,FALSE),"")</f>
        <v>71780.304812834001</v>
      </c>
      <c r="W130" s="42">
        <f t="shared" si="27"/>
        <v>0.97306795912569966</v>
      </c>
      <c r="X130" s="28" t="str">
        <f t="shared" si="28"/>
        <v/>
      </c>
      <c r="Y130" s="4" t="str">
        <f>_xlfn.IFNA(VLOOKUP(A130,[1]Other!$A$8:$I$86,5,FALSE),"")</f>
        <v/>
      </c>
      <c r="Z130" s="5" t="str">
        <f>_xlfn.IFNA(VLOOKUP(A130,[1]Other!$A$8:$I$86,9,FALSE),"")</f>
        <v/>
      </c>
      <c r="AA130" s="29" t="str">
        <f t="shared" si="29"/>
        <v/>
      </c>
      <c r="AC130" s="7">
        <f t="shared" si="30"/>
        <v>4.4621000000000001E-3</v>
      </c>
      <c r="AD130" s="7">
        <f t="shared" si="31"/>
        <v>5.0553000000000004E-3</v>
      </c>
      <c r="AE130" s="7">
        <f t="shared" si="32"/>
        <v>2.3522E-3</v>
      </c>
      <c r="AF130" s="7">
        <f t="shared" si="33"/>
        <v>1.8427000000000001E-3</v>
      </c>
      <c r="AG130" s="7">
        <f t="shared" si="34"/>
        <v>2.5325E-3</v>
      </c>
      <c r="AH130" s="7" t="str">
        <f t="shared" si="35"/>
        <v/>
      </c>
    </row>
    <row r="131" spans="1:34" ht="27" x14ac:dyDescent="0.3">
      <c r="A131" s="52" t="s">
        <v>136</v>
      </c>
      <c r="B131" s="36">
        <f>[1]White!D129</f>
        <v>81</v>
      </c>
      <c r="C131" s="22">
        <f>[1]White!H129</f>
        <v>101098.03703703699</v>
      </c>
      <c r="D131" s="28">
        <f t="shared" si="18"/>
        <v>3.2909340289204631E-4</v>
      </c>
      <c r="E131" s="4">
        <f>[1]White!E129</f>
        <v>149</v>
      </c>
      <c r="F131" s="5">
        <f>[1]White!I129</f>
        <v>96837.668918918993</v>
      </c>
      <c r="G131" s="42">
        <f t="shared" si="19"/>
        <v>0.95785904214384276</v>
      </c>
      <c r="H131" s="28" t="str">
        <f t="shared" si="20"/>
        <v/>
      </c>
      <c r="I131" s="4" t="str">
        <f>_xlfn.IFNA(VLOOKUP(A131,[1]AIAN!$A$8:$I$67,5,FALSE),"")</f>
        <v/>
      </c>
      <c r="J131" s="5" t="str">
        <f>_xlfn.IFNA(VLOOKUP(A131,[1]AIAN!$A$8:$I$67,9,FALSE),"")</f>
        <v/>
      </c>
      <c r="K131" s="42" t="str">
        <f t="shared" si="21"/>
        <v/>
      </c>
      <c r="L131" s="28" t="str">
        <f t="shared" si="22"/>
        <v/>
      </c>
      <c r="M131" s="4" t="str">
        <f>_xlfn.IFNA(VLOOKUP(A131,[1]ANHPI!$A$8:$I$145,5,FALSE),"")</f>
        <v/>
      </c>
      <c r="N131" s="5" t="str">
        <f>_xlfn.IFNA(VLOOKUP(A131,[1]ANHPI!$A$8:$I$145,9,FALSE),"")</f>
        <v/>
      </c>
      <c r="O131" s="42" t="str">
        <f t="shared" si="23"/>
        <v/>
      </c>
      <c r="P131" s="28" t="str">
        <f t="shared" si="24"/>
        <v/>
      </c>
      <c r="Q131" s="4" t="str">
        <f>_xlfn.IFNA(VLOOKUP(A131,[1]Black!$A$8:$I$211,5,FALSE),"")</f>
        <v/>
      </c>
      <c r="R131" s="5" t="str">
        <f>_xlfn.IFNA(VLOOKUP(A131,[1]Black!$A$8:$I$211,9,FALSE),"")</f>
        <v/>
      </c>
      <c r="S131" s="42" t="str">
        <f t="shared" si="25"/>
        <v/>
      </c>
      <c r="T131" s="28" t="str">
        <f t="shared" si="26"/>
        <v/>
      </c>
      <c r="U131" s="4" t="str">
        <f>_xlfn.IFNA(VLOOKUP(A131,'[1]H-L'!$A$8:$I$163,5,FALSE),"")</f>
        <v/>
      </c>
      <c r="V131" s="5" t="str">
        <f>_xlfn.IFNA(VLOOKUP(A131,'[1]H-L'!$A$8:$I$163,9,FALSE),"")</f>
        <v/>
      </c>
      <c r="W131" s="42" t="str">
        <f t="shared" si="27"/>
        <v/>
      </c>
      <c r="X131" s="28" t="str">
        <f t="shared" si="28"/>
        <v/>
      </c>
      <c r="Y131" s="4" t="str">
        <f>_xlfn.IFNA(VLOOKUP(A131,[1]Other!$A$8:$I$86,5,FALSE),"")</f>
        <v/>
      </c>
      <c r="Z131" s="5" t="str">
        <f>_xlfn.IFNA(VLOOKUP(A131,[1]Other!$A$8:$I$86,9,FALSE),"")</f>
        <v/>
      </c>
      <c r="AA131" s="29" t="str">
        <f t="shared" si="29"/>
        <v/>
      </c>
      <c r="AC131" s="7">
        <f t="shared" si="30"/>
        <v>3.1520000000000002E-4</v>
      </c>
      <c r="AD131" s="7" t="str">
        <f t="shared" si="31"/>
        <v/>
      </c>
      <c r="AE131" s="7" t="str">
        <f t="shared" si="32"/>
        <v/>
      </c>
      <c r="AF131" s="7" t="str">
        <f t="shared" si="33"/>
        <v/>
      </c>
      <c r="AG131" s="7" t="str">
        <f t="shared" si="34"/>
        <v/>
      </c>
      <c r="AH131" s="7" t="str">
        <f t="shared" si="35"/>
        <v/>
      </c>
    </row>
    <row r="132" spans="1:34" ht="27" x14ac:dyDescent="0.3">
      <c r="A132" s="52" t="s">
        <v>137</v>
      </c>
      <c r="B132" s="36">
        <f>[1]White!D130</f>
        <v>705</v>
      </c>
      <c r="C132" s="22">
        <f>[1]White!H130</f>
        <v>65358.831205674003</v>
      </c>
      <c r="D132" s="28">
        <f t="shared" si="18"/>
        <v>3.1407437510905362E-3</v>
      </c>
      <c r="E132" s="4">
        <f>[1]White!E130</f>
        <v>1422</v>
      </c>
      <c r="F132" s="5">
        <f>[1]White!I130</f>
        <v>65990.800844476005</v>
      </c>
      <c r="G132" s="42">
        <f t="shared" si="19"/>
        <v>1.0096692310303605</v>
      </c>
      <c r="H132" s="28" t="str">
        <f t="shared" si="20"/>
        <v/>
      </c>
      <c r="I132" s="4" t="str">
        <f>_xlfn.IFNA(VLOOKUP(A132,[1]AIAN!$A$8:$I$67,5,FALSE),"")</f>
        <v/>
      </c>
      <c r="J132" s="5" t="str">
        <f>_xlfn.IFNA(VLOOKUP(A132,[1]AIAN!$A$8:$I$67,9,FALSE),"")</f>
        <v/>
      </c>
      <c r="K132" s="42" t="str">
        <f t="shared" si="21"/>
        <v/>
      </c>
      <c r="L132" s="28">
        <f t="shared" si="22"/>
        <v>3.0132650999932665E-3</v>
      </c>
      <c r="M132" s="4">
        <f>_xlfn.IFNA(VLOOKUP(A132,[1]ANHPI!$A$8:$I$145,5,FALSE),"")</f>
        <v>179</v>
      </c>
      <c r="N132" s="5">
        <f>_xlfn.IFNA(VLOOKUP(A132,[1]ANHPI!$A$8:$I$145,9,FALSE),"")</f>
        <v>67435.597765362996</v>
      </c>
      <c r="O132" s="42">
        <f t="shared" si="23"/>
        <v>1.0317748423798114</v>
      </c>
      <c r="P132" s="28">
        <f t="shared" si="24"/>
        <v>3.0769988184324538E-3</v>
      </c>
      <c r="Q132" s="4">
        <f>_xlfn.IFNA(VLOOKUP(A132,[1]Black!$A$8:$I$211,5,FALSE),"")</f>
        <v>625</v>
      </c>
      <c r="R132" s="5">
        <f>_xlfn.IFNA(VLOOKUP(A132,[1]Black!$A$8:$I$211,9,FALSE),"")</f>
        <v>60007.357945424999</v>
      </c>
      <c r="S132" s="42">
        <f t="shared" si="25"/>
        <v>0.91812164995104095</v>
      </c>
      <c r="T132" s="28">
        <f t="shared" si="26"/>
        <v>3.1036450432144298E-3</v>
      </c>
      <c r="U132" s="4">
        <f>_xlfn.IFNA(VLOOKUP(A132,'[1]H-L'!$A$8:$I$163,5,FALSE),"")</f>
        <v>223</v>
      </c>
      <c r="V132" s="5">
        <f>_xlfn.IFNA(VLOOKUP(A132,'[1]H-L'!$A$8:$I$163,9,FALSE),"")</f>
        <v>63959.273542600997</v>
      </c>
      <c r="W132" s="42">
        <f t="shared" si="27"/>
        <v>0.97858655613548506</v>
      </c>
      <c r="X132" s="28" t="str">
        <f t="shared" si="28"/>
        <v/>
      </c>
      <c r="Y132" s="4" t="str">
        <f>_xlfn.IFNA(VLOOKUP(A132,[1]Other!$A$8:$I$86,5,FALSE),"")</f>
        <v/>
      </c>
      <c r="Z132" s="5" t="str">
        <f>_xlfn.IFNA(VLOOKUP(A132,[1]Other!$A$8:$I$86,9,FALSE),"")</f>
        <v/>
      </c>
      <c r="AA132" s="29" t="str">
        <f t="shared" si="29"/>
        <v/>
      </c>
      <c r="AC132" s="7">
        <f t="shared" si="30"/>
        <v>3.1711E-3</v>
      </c>
      <c r="AD132" s="7" t="str">
        <f t="shared" si="31"/>
        <v/>
      </c>
      <c r="AE132" s="7">
        <f t="shared" si="32"/>
        <v>3.1089999999999998E-3</v>
      </c>
      <c r="AF132" s="7">
        <f t="shared" si="33"/>
        <v>2.8251000000000001E-3</v>
      </c>
      <c r="AG132" s="7">
        <f t="shared" si="34"/>
        <v>3.0371999999999999E-3</v>
      </c>
      <c r="AH132" s="7" t="str">
        <f t="shared" si="35"/>
        <v/>
      </c>
    </row>
    <row r="133" spans="1:34" x14ac:dyDescent="0.3">
      <c r="A133" s="52" t="s">
        <v>138</v>
      </c>
      <c r="B133" s="36">
        <f>[1]White!D131</f>
        <v>76</v>
      </c>
      <c r="C133" s="22">
        <f>[1]White!H131</f>
        <v>64953.947368421002</v>
      </c>
      <c r="D133" s="28">
        <f t="shared" si="18"/>
        <v>1.5681631949889454E-4</v>
      </c>
      <c r="E133" s="4">
        <f>[1]White!E131</f>
        <v>71</v>
      </c>
      <c r="F133" s="5">
        <f>[1]White!I131</f>
        <v>64929.211267605999</v>
      </c>
      <c r="G133" s="42">
        <f t="shared" si="19"/>
        <v>0.99961917478741202</v>
      </c>
      <c r="H133" s="28" t="str">
        <f t="shared" si="20"/>
        <v/>
      </c>
      <c r="I133" s="4" t="str">
        <f>_xlfn.IFNA(VLOOKUP(A133,[1]AIAN!$A$8:$I$67,5,FALSE),"")</f>
        <v/>
      </c>
      <c r="J133" s="5" t="str">
        <f>_xlfn.IFNA(VLOOKUP(A133,[1]AIAN!$A$8:$I$67,9,FALSE),"")</f>
        <v/>
      </c>
      <c r="K133" s="42" t="str">
        <f t="shared" si="21"/>
        <v/>
      </c>
      <c r="L133" s="28" t="str">
        <f t="shared" si="22"/>
        <v/>
      </c>
      <c r="M133" s="4" t="str">
        <f>_xlfn.IFNA(VLOOKUP(A133,[1]ANHPI!$A$8:$I$145,5,FALSE),"")</f>
        <v/>
      </c>
      <c r="N133" s="5" t="str">
        <f>_xlfn.IFNA(VLOOKUP(A133,[1]ANHPI!$A$8:$I$145,9,FALSE),"")</f>
        <v/>
      </c>
      <c r="O133" s="42" t="str">
        <f t="shared" si="23"/>
        <v/>
      </c>
      <c r="P133" s="28" t="str">
        <f t="shared" si="24"/>
        <v/>
      </c>
      <c r="Q133" s="4" t="str">
        <f>_xlfn.IFNA(VLOOKUP(A133,[1]Black!$A$8:$I$211,5,FALSE),"")</f>
        <v/>
      </c>
      <c r="R133" s="5" t="str">
        <f>_xlfn.IFNA(VLOOKUP(A133,[1]Black!$A$8:$I$211,9,FALSE),"")</f>
        <v/>
      </c>
      <c r="S133" s="42" t="str">
        <f t="shared" si="25"/>
        <v/>
      </c>
      <c r="T133" s="28" t="str">
        <f t="shared" si="26"/>
        <v/>
      </c>
      <c r="U133" s="4" t="str">
        <f>_xlfn.IFNA(VLOOKUP(A133,'[1]H-L'!$A$8:$I$163,5,FALSE),"")</f>
        <v/>
      </c>
      <c r="V133" s="5" t="str">
        <f>_xlfn.IFNA(VLOOKUP(A133,'[1]H-L'!$A$8:$I$163,9,FALSE),"")</f>
        <v/>
      </c>
      <c r="W133" s="42" t="str">
        <f t="shared" si="27"/>
        <v/>
      </c>
      <c r="X133" s="28" t="str">
        <f t="shared" si="28"/>
        <v/>
      </c>
      <c r="Y133" s="4" t="str">
        <f>_xlfn.IFNA(VLOOKUP(A133,[1]Other!$A$8:$I$86,5,FALSE),"")</f>
        <v/>
      </c>
      <c r="Z133" s="5" t="str">
        <f>_xlfn.IFNA(VLOOKUP(A133,[1]Other!$A$8:$I$86,9,FALSE),"")</f>
        <v/>
      </c>
      <c r="AA133" s="29" t="str">
        <f t="shared" si="29"/>
        <v/>
      </c>
      <c r="AC133" s="7">
        <f t="shared" si="30"/>
        <v>1.5679999999999999E-4</v>
      </c>
      <c r="AD133" s="7" t="str">
        <f t="shared" si="31"/>
        <v/>
      </c>
      <c r="AE133" s="7" t="str">
        <f t="shared" si="32"/>
        <v/>
      </c>
      <c r="AF133" s="7" t="str">
        <f t="shared" si="33"/>
        <v/>
      </c>
      <c r="AG133" s="7" t="str">
        <f t="shared" si="34"/>
        <v/>
      </c>
      <c r="AH133" s="7" t="str">
        <f t="shared" si="35"/>
        <v/>
      </c>
    </row>
    <row r="134" spans="1:34" x14ac:dyDescent="0.3">
      <c r="A134" s="52" t="s">
        <v>139</v>
      </c>
      <c r="B134" s="36">
        <f>[1]White!D132</f>
        <v>2640</v>
      </c>
      <c r="C134" s="22">
        <f>[1]White!H132</f>
        <v>137808.71602588499</v>
      </c>
      <c r="D134" s="28">
        <f t="shared" si="18"/>
        <v>9.6165951422279849E-3</v>
      </c>
      <c r="E134" s="4">
        <f>[1]White!E132</f>
        <v>4354</v>
      </c>
      <c r="F134" s="5">
        <f>[1]White!I132</f>
        <v>137094.58820819901</v>
      </c>
      <c r="G134" s="42">
        <f t="shared" si="19"/>
        <v>0.99481797785887616</v>
      </c>
      <c r="H134" s="28">
        <f t="shared" si="20"/>
        <v>5.1058070866141728E-3</v>
      </c>
      <c r="I134" s="4">
        <f>_xlfn.IFNA(VLOOKUP(A134,[1]AIAN!$A$8:$I$67,5,FALSE),"")</f>
        <v>83</v>
      </c>
      <c r="J134" s="5">
        <f>_xlfn.IFNA(VLOOKUP(A134,[1]AIAN!$A$8:$I$67,9,FALSE),"")</f>
        <v>130711.48192771099</v>
      </c>
      <c r="K134" s="42">
        <f t="shared" si="21"/>
        <v>0.94849938158598834</v>
      </c>
      <c r="L134" s="28">
        <f t="shared" si="22"/>
        <v>2.3230758871456467E-2</v>
      </c>
      <c r="M134" s="4">
        <f>_xlfn.IFNA(VLOOKUP(A134,[1]ANHPI!$A$8:$I$145,5,FALSE),"")</f>
        <v>1380</v>
      </c>
      <c r="N134" s="5">
        <f>_xlfn.IFNA(VLOOKUP(A134,[1]ANHPI!$A$8:$I$145,9,FALSE),"")</f>
        <v>138087.317851959</v>
      </c>
      <c r="O134" s="42">
        <f t="shared" si="23"/>
        <v>1.0020216560614474</v>
      </c>
      <c r="P134" s="28">
        <f t="shared" si="24"/>
        <v>3.7170145726664041E-3</v>
      </c>
      <c r="Q134" s="4">
        <f>_xlfn.IFNA(VLOOKUP(A134,[1]Black!$A$8:$I$211,5,FALSE),"")</f>
        <v>755</v>
      </c>
      <c r="R134" s="5">
        <f>_xlfn.IFNA(VLOOKUP(A134,[1]Black!$A$8:$I$211,9,FALSE),"")</f>
        <v>134645.197596796</v>
      </c>
      <c r="S134" s="42">
        <f t="shared" si="25"/>
        <v>0.97704413392477452</v>
      </c>
      <c r="T134" s="28">
        <f t="shared" si="26"/>
        <v>3.9247887990424626E-3</v>
      </c>
      <c r="U134" s="4">
        <f>_xlfn.IFNA(VLOOKUP(A134,'[1]H-L'!$A$8:$I$163,5,FALSE),"")</f>
        <v>282</v>
      </c>
      <c r="V134" s="5">
        <f>_xlfn.IFNA(VLOOKUP(A134,'[1]H-L'!$A$8:$I$163,9,FALSE),"")</f>
        <v>138258.12544802899</v>
      </c>
      <c r="W134" s="42">
        <f t="shared" si="27"/>
        <v>1.0032611102918889</v>
      </c>
      <c r="X134" s="28">
        <f t="shared" si="28"/>
        <v>5.2320983147776355E-3</v>
      </c>
      <c r="Y134" s="4">
        <f>_xlfn.IFNA(VLOOKUP(A134,[1]Other!$A$8:$I$86,5,FALSE),"")</f>
        <v>86</v>
      </c>
      <c r="Z134" s="5">
        <f>_xlfn.IFNA(VLOOKUP(A134,[1]Other!$A$8:$I$86,9,FALSE),"")</f>
        <v>132859.034883721</v>
      </c>
      <c r="AA134" s="29">
        <f t="shared" si="29"/>
        <v>0.96408296017187856</v>
      </c>
      <c r="AC134" s="7">
        <f t="shared" si="30"/>
        <v>9.5668000000000003E-3</v>
      </c>
      <c r="AD134" s="7">
        <f t="shared" si="31"/>
        <v>4.8428999999999998E-3</v>
      </c>
      <c r="AE134" s="7">
        <f t="shared" si="32"/>
        <v>2.3277699999999998E-2</v>
      </c>
      <c r="AF134" s="7">
        <f t="shared" si="33"/>
        <v>3.6316999999999999E-3</v>
      </c>
      <c r="AG134" s="7">
        <f t="shared" si="34"/>
        <v>3.9376000000000003E-3</v>
      </c>
      <c r="AH134" s="7">
        <f t="shared" si="35"/>
        <v>5.0442000000000004E-3</v>
      </c>
    </row>
    <row r="135" spans="1:34" x14ac:dyDescent="0.3">
      <c r="A135" s="52" t="s">
        <v>140</v>
      </c>
      <c r="B135" s="36">
        <f>[1]White!D133</f>
        <v>756</v>
      </c>
      <c r="C135" s="22">
        <f>[1]White!H133</f>
        <v>49160.180132449997</v>
      </c>
      <c r="D135" s="28">
        <f t="shared" si="18"/>
        <v>5.4841538213486647E-3</v>
      </c>
      <c r="E135" s="4">
        <f>[1]White!E133</f>
        <v>2483</v>
      </c>
      <c r="F135" s="5">
        <f>[1]White!I133</f>
        <v>48268.364663171</v>
      </c>
      <c r="G135" s="42">
        <f t="shared" si="19"/>
        <v>0.98185898695089768</v>
      </c>
      <c r="H135" s="28">
        <f t="shared" si="20"/>
        <v>1.6855314960629923E-2</v>
      </c>
      <c r="I135" s="4">
        <f>_xlfn.IFNA(VLOOKUP(A135,[1]AIAN!$A$8:$I$67,5,FALSE),"")</f>
        <v>274</v>
      </c>
      <c r="J135" s="5">
        <f>_xlfn.IFNA(VLOOKUP(A135,[1]AIAN!$A$8:$I$67,9,FALSE),"")</f>
        <v>45729.704379561997</v>
      </c>
      <c r="K135" s="42">
        <f t="shared" si="21"/>
        <v>0.93021840555414104</v>
      </c>
      <c r="L135" s="28">
        <f t="shared" si="22"/>
        <v>6.2958723318295067E-3</v>
      </c>
      <c r="M135" s="4">
        <f>_xlfn.IFNA(VLOOKUP(A135,[1]ANHPI!$A$8:$I$145,5,FALSE),"")</f>
        <v>374</v>
      </c>
      <c r="N135" s="5">
        <f>_xlfn.IFNA(VLOOKUP(A135,[1]ANHPI!$A$8:$I$145,9,FALSE),"")</f>
        <v>52353.694369973004</v>
      </c>
      <c r="O135" s="42">
        <f t="shared" si="23"/>
        <v>1.0649614022755585</v>
      </c>
      <c r="P135" s="28">
        <f t="shared" si="24"/>
        <v>5.203820401732966E-3</v>
      </c>
      <c r="Q135" s="4">
        <f>_xlfn.IFNA(VLOOKUP(A135,[1]Black!$A$8:$I$211,5,FALSE),"")</f>
        <v>1057</v>
      </c>
      <c r="R135" s="5">
        <f>_xlfn.IFNA(VLOOKUP(A135,[1]Black!$A$8:$I$211,9,FALSE),"")</f>
        <v>48741.726584673997</v>
      </c>
      <c r="S135" s="42">
        <f t="shared" si="25"/>
        <v>0.99148795739461126</v>
      </c>
      <c r="T135" s="28">
        <f t="shared" si="26"/>
        <v>6.1098662509916357E-3</v>
      </c>
      <c r="U135" s="4">
        <f>_xlfn.IFNA(VLOOKUP(A135,'[1]H-L'!$A$8:$I$163,5,FALSE),"")</f>
        <v>439</v>
      </c>
      <c r="V135" s="5">
        <f>_xlfn.IFNA(VLOOKUP(A135,'[1]H-L'!$A$8:$I$163,9,FALSE),"")</f>
        <v>49272.885583524003</v>
      </c>
      <c r="W135" s="42">
        <f t="shared" si="27"/>
        <v>1.002292616722932</v>
      </c>
      <c r="X135" s="28">
        <f t="shared" si="28"/>
        <v>4.8670681997931495E-3</v>
      </c>
      <c r="Y135" s="4">
        <f>_xlfn.IFNA(VLOOKUP(A135,[1]Other!$A$8:$I$86,5,FALSE),"")</f>
        <v>80</v>
      </c>
      <c r="Z135" s="5">
        <f>_xlfn.IFNA(VLOOKUP(A135,[1]Other!$A$8:$I$86,9,FALSE),"")</f>
        <v>46845.3125</v>
      </c>
      <c r="AA135" s="29">
        <f t="shared" si="29"/>
        <v>0.95291173412682462</v>
      </c>
      <c r="AC135" s="7">
        <f t="shared" si="30"/>
        <v>5.3847000000000001E-3</v>
      </c>
      <c r="AD135" s="7">
        <f t="shared" si="31"/>
        <v>1.5679100000000001E-2</v>
      </c>
      <c r="AE135" s="7">
        <f t="shared" si="32"/>
        <v>6.7048999999999997E-3</v>
      </c>
      <c r="AF135" s="7">
        <f t="shared" si="33"/>
        <v>5.1595E-3</v>
      </c>
      <c r="AG135" s="7">
        <f t="shared" si="34"/>
        <v>6.1238999999999998E-3</v>
      </c>
      <c r="AH135" s="7">
        <f t="shared" si="35"/>
        <v>4.6379000000000004E-3</v>
      </c>
    </row>
    <row r="136" spans="1:34" x14ac:dyDescent="0.3">
      <c r="A136" s="52" t="s">
        <v>141</v>
      </c>
      <c r="B136" s="36">
        <f>[1]White!D134</f>
        <v>374</v>
      </c>
      <c r="C136" s="22">
        <f>[1]White!H134</f>
        <v>137301.804289544</v>
      </c>
      <c r="D136" s="28">
        <f t="shared" si="18"/>
        <v>8.9893298642324058E-4</v>
      </c>
      <c r="E136" s="4">
        <f>[1]White!E134</f>
        <v>407</v>
      </c>
      <c r="F136" s="5">
        <f>[1]White!I134</f>
        <v>129824.87901234601</v>
      </c>
      <c r="G136" s="42">
        <f t="shared" si="19"/>
        <v>0.94554386727919071</v>
      </c>
      <c r="H136" s="28" t="str">
        <f t="shared" si="20"/>
        <v/>
      </c>
      <c r="I136" s="4" t="str">
        <f>_xlfn.IFNA(VLOOKUP(A136,[1]AIAN!$A$8:$I$67,5,FALSE),"")</f>
        <v/>
      </c>
      <c r="J136" s="5" t="str">
        <f>_xlfn.IFNA(VLOOKUP(A136,[1]AIAN!$A$8:$I$67,9,FALSE),"")</f>
        <v/>
      </c>
      <c r="K136" s="42" t="str">
        <f t="shared" si="21"/>
        <v/>
      </c>
      <c r="L136" s="28">
        <f t="shared" si="22"/>
        <v>2.0032321055821157E-3</v>
      </c>
      <c r="M136" s="4">
        <f>_xlfn.IFNA(VLOOKUP(A136,[1]ANHPI!$A$8:$I$145,5,FALSE),"")</f>
        <v>119</v>
      </c>
      <c r="N136" s="5">
        <f>_xlfn.IFNA(VLOOKUP(A136,[1]ANHPI!$A$8:$I$145,9,FALSE),"")</f>
        <v>129875.91596638699</v>
      </c>
      <c r="O136" s="42">
        <f t="shared" si="23"/>
        <v>0.94591558092348749</v>
      </c>
      <c r="P136" s="28" t="str">
        <f t="shared" si="24"/>
        <v/>
      </c>
      <c r="Q136" s="4" t="str">
        <f>_xlfn.IFNA(VLOOKUP(A136,[1]Black!$A$8:$I$211,5,FALSE),"")</f>
        <v/>
      </c>
      <c r="R136" s="5" t="str">
        <f>_xlfn.IFNA(VLOOKUP(A136,[1]Black!$A$8:$I$211,9,FALSE),"")</f>
        <v/>
      </c>
      <c r="S136" s="42" t="str">
        <f t="shared" si="25"/>
        <v/>
      </c>
      <c r="T136" s="28" t="str">
        <f t="shared" si="26"/>
        <v/>
      </c>
      <c r="U136" s="4" t="str">
        <f>_xlfn.IFNA(VLOOKUP(A136,'[1]H-L'!$A$8:$I$163,5,FALSE),"")</f>
        <v/>
      </c>
      <c r="V136" s="5" t="str">
        <f>_xlfn.IFNA(VLOOKUP(A136,'[1]H-L'!$A$8:$I$163,9,FALSE),"")</f>
        <v/>
      </c>
      <c r="W136" s="42" t="str">
        <f t="shared" si="27"/>
        <v/>
      </c>
      <c r="X136" s="28" t="str">
        <f t="shared" si="28"/>
        <v/>
      </c>
      <c r="Y136" s="4" t="str">
        <f>_xlfn.IFNA(VLOOKUP(A136,[1]Other!$A$8:$I$86,5,FALSE),"")</f>
        <v/>
      </c>
      <c r="Z136" s="5" t="str">
        <f>_xlfn.IFNA(VLOOKUP(A136,[1]Other!$A$8:$I$86,9,FALSE),"")</f>
        <v/>
      </c>
      <c r="AA136" s="29" t="str">
        <f t="shared" si="29"/>
        <v/>
      </c>
      <c r="AC136" s="7">
        <f t="shared" si="30"/>
        <v>8.4999999999999995E-4</v>
      </c>
      <c r="AD136" s="7" t="str">
        <f t="shared" si="31"/>
        <v/>
      </c>
      <c r="AE136" s="7">
        <f t="shared" si="32"/>
        <v>1.8948999999999999E-3</v>
      </c>
      <c r="AF136" s="7" t="str">
        <f t="shared" si="33"/>
        <v/>
      </c>
      <c r="AG136" s="7" t="str">
        <f t="shared" si="34"/>
        <v/>
      </c>
      <c r="AH136" s="7" t="str">
        <f t="shared" si="35"/>
        <v/>
      </c>
    </row>
    <row r="137" spans="1:34" ht="27" x14ac:dyDescent="0.3">
      <c r="A137" s="52" t="s">
        <v>142</v>
      </c>
      <c r="B137" s="36">
        <f>[1]White!D135</f>
        <v>310</v>
      </c>
      <c r="C137" s="22">
        <f>[1]White!H135</f>
        <v>103908.637540453</v>
      </c>
      <c r="D137" s="28">
        <f t="shared" si="18"/>
        <v>3.0104315982675111E-3</v>
      </c>
      <c r="E137" s="4">
        <f>[1]White!E135</f>
        <v>1363</v>
      </c>
      <c r="F137" s="5">
        <f>[1]White!I135</f>
        <v>99973.506980161997</v>
      </c>
      <c r="G137" s="42">
        <f t="shared" si="19"/>
        <v>0.96212893698313573</v>
      </c>
      <c r="H137" s="28" t="str">
        <f t="shared" si="20"/>
        <v/>
      </c>
      <c r="I137" s="4" t="str">
        <f>_xlfn.IFNA(VLOOKUP(A137,[1]AIAN!$A$8:$I$67,5,FALSE),"")</f>
        <v/>
      </c>
      <c r="J137" s="5" t="str">
        <f>_xlfn.IFNA(VLOOKUP(A137,[1]AIAN!$A$8:$I$67,9,FALSE),"")</f>
        <v/>
      </c>
      <c r="K137" s="42" t="str">
        <f t="shared" si="21"/>
        <v/>
      </c>
      <c r="L137" s="28" t="str">
        <f t="shared" si="22"/>
        <v/>
      </c>
      <c r="M137" s="4" t="str">
        <f>_xlfn.IFNA(VLOOKUP(A137,[1]ANHPI!$A$8:$I$145,5,FALSE),"")</f>
        <v/>
      </c>
      <c r="N137" s="5" t="str">
        <f>_xlfn.IFNA(VLOOKUP(A137,[1]ANHPI!$A$8:$I$145,9,FALSE),"")</f>
        <v/>
      </c>
      <c r="O137" s="42" t="str">
        <f t="shared" si="23"/>
        <v/>
      </c>
      <c r="P137" s="28">
        <f t="shared" si="24"/>
        <v>4.4801102796376526E-4</v>
      </c>
      <c r="Q137" s="4">
        <f>_xlfn.IFNA(VLOOKUP(A137,[1]Black!$A$8:$I$211,5,FALSE),"")</f>
        <v>91</v>
      </c>
      <c r="R137" s="5">
        <f>_xlfn.IFNA(VLOOKUP(A137,[1]Black!$A$8:$I$211,9,FALSE),"")</f>
        <v>100407.82222222201</v>
      </c>
      <c r="S137" s="42">
        <f t="shared" si="25"/>
        <v>0.96630871695466047</v>
      </c>
      <c r="T137" s="28" t="str">
        <f t="shared" si="26"/>
        <v/>
      </c>
      <c r="U137" s="4" t="str">
        <f>_xlfn.IFNA(VLOOKUP(A137,'[1]H-L'!$A$8:$I$163,5,FALSE),"")</f>
        <v/>
      </c>
      <c r="V137" s="5" t="str">
        <f>_xlfn.IFNA(VLOOKUP(A137,'[1]H-L'!$A$8:$I$163,9,FALSE),"")</f>
        <v/>
      </c>
      <c r="W137" s="42" t="str">
        <f t="shared" si="27"/>
        <v/>
      </c>
      <c r="X137" s="28" t="str">
        <f t="shared" si="28"/>
        <v/>
      </c>
      <c r="Y137" s="4" t="str">
        <f>_xlfn.IFNA(VLOOKUP(A137,[1]Other!$A$8:$I$86,5,FALSE),"")</f>
        <v/>
      </c>
      <c r="Z137" s="5" t="str">
        <f>_xlfn.IFNA(VLOOKUP(A137,[1]Other!$A$8:$I$86,9,FALSE),"")</f>
        <v/>
      </c>
      <c r="AA137" s="29" t="str">
        <f t="shared" si="29"/>
        <v/>
      </c>
      <c r="AC137" s="7">
        <f t="shared" si="30"/>
        <v>2.8963999999999999E-3</v>
      </c>
      <c r="AD137" s="7" t="str">
        <f t="shared" si="31"/>
        <v/>
      </c>
      <c r="AE137" s="7" t="str">
        <f t="shared" si="32"/>
        <v/>
      </c>
      <c r="AF137" s="7">
        <f t="shared" si="33"/>
        <v>4.3290000000000001E-4</v>
      </c>
      <c r="AG137" s="7" t="str">
        <f t="shared" si="34"/>
        <v/>
      </c>
      <c r="AH137" s="7" t="str">
        <f t="shared" si="35"/>
        <v/>
      </c>
    </row>
    <row r="138" spans="1:34" ht="27" x14ac:dyDescent="0.3">
      <c r="A138" s="52" t="s">
        <v>143</v>
      </c>
      <c r="B138" s="36">
        <f>[1]White!D136</f>
        <v>225</v>
      </c>
      <c r="C138" s="22">
        <f>[1]White!H136</f>
        <v>90255.48</v>
      </c>
      <c r="D138" s="28">
        <f t="shared" si="18"/>
        <v>1.3693819449199244E-4</v>
      </c>
      <c r="E138" s="4">
        <f>[1]White!E136</f>
        <v>62</v>
      </c>
      <c r="F138" s="5">
        <f>[1]White!I136</f>
        <v>82162.016129031996</v>
      </c>
      <c r="G138" s="42">
        <f t="shared" si="19"/>
        <v>0.91032717491538462</v>
      </c>
      <c r="H138" s="28" t="str">
        <f t="shared" si="20"/>
        <v/>
      </c>
      <c r="I138" s="4" t="str">
        <f>_xlfn.IFNA(VLOOKUP(A138,[1]AIAN!$A$8:$I$67,5,FALSE),"")</f>
        <v/>
      </c>
      <c r="J138" s="5" t="str">
        <f>_xlfn.IFNA(VLOOKUP(A138,[1]AIAN!$A$8:$I$67,9,FALSE),"")</f>
        <v/>
      </c>
      <c r="K138" s="42" t="str">
        <f t="shared" si="21"/>
        <v/>
      </c>
      <c r="L138" s="28" t="str">
        <f t="shared" si="22"/>
        <v/>
      </c>
      <c r="M138" s="4" t="str">
        <f>_xlfn.IFNA(VLOOKUP(A138,[1]ANHPI!$A$8:$I$145,5,FALSE),"")</f>
        <v/>
      </c>
      <c r="N138" s="5" t="str">
        <f>_xlfn.IFNA(VLOOKUP(A138,[1]ANHPI!$A$8:$I$145,9,FALSE),"")</f>
        <v/>
      </c>
      <c r="O138" s="42" t="str">
        <f t="shared" si="23"/>
        <v/>
      </c>
      <c r="P138" s="28" t="str">
        <f t="shared" si="24"/>
        <v/>
      </c>
      <c r="Q138" s="4" t="str">
        <f>_xlfn.IFNA(VLOOKUP(A138,[1]Black!$A$8:$I$211,5,FALSE),"")</f>
        <v/>
      </c>
      <c r="R138" s="5" t="str">
        <f>_xlfn.IFNA(VLOOKUP(A138,[1]Black!$A$8:$I$211,9,FALSE),"")</f>
        <v/>
      </c>
      <c r="S138" s="42" t="str">
        <f t="shared" si="25"/>
        <v/>
      </c>
      <c r="T138" s="28" t="str">
        <f t="shared" si="26"/>
        <v/>
      </c>
      <c r="U138" s="4" t="str">
        <f>_xlfn.IFNA(VLOOKUP(A138,'[1]H-L'!$A$8:$I$163,5,FALSE),"")</f>
        <v/>
      </c>
      <c r="V138" s="5" t="str">
        <f>_xlfn.IFNA(VLOOKUP(A138,'[1]H-L'!$A$8:$I$163,9,FALSE),"")</f>
        <v/>
      </c>
      <c r="W138" s="42" t="str">
        <f t="shared" si="27"/>
        <v/>
      </c>
      <c r="X138" s="28" t="str">
        <f t="shared" si="28"/>
        <v/>
      </c>
      <c r="Y138" s="4" t="str">
        <f>_xlfn.IFNA(VLOOKUP(A138,[1]Other!$A$8:$I$86,5,FALSE),"")</f>
        <v/>
      </c>
      <c r="Z138" s="5" t="str">
        <f>_xlfn.IFNA(VLOOKUP(A138,[1]Other!$A$8:$I$86,9,FALSE),"")</f>
        <v/>
      </c>
      <c r="AA138" s="29" t="str">
        <f t="shared" si="29"/>
        <v/>
      </c>
      <c r="AC138" s="7">
        <f t="shared" si="30"/>
        <v>1.247E-4</v>
      </c>
      <c r="AD138" s="7" t="str">
        <f t="shared" si="31"/>
        <v/>
      </c>
      <c r="AE138" s="7" t="str">
        <f t="shared" si="32"/>
        <v/>
      </c>
      <c r="AF138" s="7" t="str">
        <f t="shared" si="33"/>
        <v/>
      </c>
      <c r="AG138" s="7" t="str">
        <f t="shared" si="34"/>
        <v/>
      </c>
      <c r="AH138" s="7" t="str">
        <f t="shared" si="35"/>
        <v/>
      </c>
    </row>
    <row r="139" spans="1:34" x14ac:dyDescent="0.3">
      <c r="A139" s="52" t="s">
        <v>144</v>
      </c>
      <c r="B139" s="36">
        <f>[1]White!D137</f>
        <v>250</v>
      </c>
      <c r="C139" s="22">
        <f>[1]White!H137</f>
        <v>189544.24799999999</v>
      </c>
      <c r="D139" s="28">
        <f t="shared" ref="D139:D202" si="36">IFERROR(E139/E$322,"")</f>
        <v>2.6725034731501748E-4</v>
      </c>
      <c r="E139" s="4">
        <f>[1]White!E137</f>
        <v>121</v>
      </c>
      <c r="F139" s="5">
        <f>[1]White!I137</f>
        <v>179834.30578512399</v>
      </c>
      <c r="G139" s="42">
        <f t="shared" ref="G139:G202" si="37">IFERROR(F139/C139,"")</f>
        <v>0.94877216102661155</v>
      </c>
      <c r="H139" s="28" t="str">
        <f t="shared" ref="H139:H202" si="38">IFERROR(I139/I$322,"")</f>
        <v/>
      </c>
      <c r="I139" s="4" t="str">
        <f>_xlfn.IFNA(VLOOKUP(A139,[1]AIAN!$A$8:$I$67,5,FALSE),"")</f>
        <v/>
      </c>
      <c r="J139" s="5" t="str">
        <f>_xlfn.IFNA(VLOOKUP(A139,[1]AIAN!$A$8:$I$67,9,FALSE),"")</f>
        <v/>
      </c>
      <c r="K139" s="42" t="str">
        <f t="shared" ref="K139:K202" si="39">IFERROR(J139/C139,"")</f>
        <v/>
      </c>
      <c r="L139" s="28" t="str">
        <f t="shared" ref="L139:L202" si="40">IFERROR(M139/M$322,"")</f>
        <v/>
      </c>
      <c r="M139" s="4" t="str">
        <f>_xlfn.IFNA(VLOOKUP(A139,[1]ANHPI!$A$8:$I$145,5,FALSE),"")</f>
        <v/>
      </c>
      <c r="N139" s="5" t="str">
        <f>_xlfn.IFNA(VLOOKUP(A139,[1]ANHPI!$A$8:$I$145,9,FALSE),"")</f>
        <v/>
      </c>
      <c r="O139" s="42" t="str">
        <f t="shared" ref="O139:O202" si="41">IFERROR(N139/C139,"")</f>
        <v/>
      </c>
      <c r="P139" s="28" t="str">
        <f t="shared" ref="P139:P202" si="42">IFERROR(Q139/Q$322,"")</f>
        <v/>
      </c>
      <c r="Q139" s="4" t="str">
        <f>_xlfn.IFNA(VLOOKUP(A139,[1]Black!$A$8:$I$211,5,FALSE),"")</f>
        <v/>
      </c>
      <c r="R139" s="5" t="str">
        <f>_xlfn.IFNA(VLOOKUP(A139,[1]Black!$A$8:$I$211,9,FALSE),"")</f>
        <v/>
      </c>
      <c r="S139" s="42" t="str">
        <f t="shared" ref="S139:S202" si="43">IFERROR(R139/C139,"")</f>
        <v/>
      </c>
      <c r="T139" s="28" t="str">
        <f t="shared" ref="T139:T202" si="44">IFERROR(U139/U$322,"")</f>
        <v/>
      </c>
      <c r="U139" s="4" t="str">
        <f>_xlfn.IFNA(VLOOKUP(A139,'[1]H-L'!$A$8:$I$163,5,FALSE),"")</f>
        <v/>
      </c>
      <c r="V139" s="5" t="str">
        <f>_xlfn.IFNA(VLOOKUP(A139,'[1]H-L'!$A$8:$I$163,9,FALSE),"")</f>
        <v/>
      </c>
      <c r="W139" s="42" t="str">
        <f t="shared" ref="W139:W202" si="45">IFERROR(V139/C139,"")</f>
        <v/>
      </c>
      <c r="X139" s="28" t="str">
        <f t="shared" ref="X139:X202" si="46">IFERROR(Y139/Y$322,"")</f>
        <v/>
      </c>
      <c r="Y139" s="4" t="str">
        <f>_xlfn.IFNA(VLOOKUP(A139,[1]Other!$A$8:$I$86,5,FALSE),"")</f>
        <v/>
      </c>
      <c r="Z139" s="5" t="str">
        <f>_xlfn.IFNA(VLOOKUP(A139,[1]Other!$A$8:$I$86,9,FALSE),"")</f>
        <v/>
      </c>
      <c r="AA139" s="29" t="str">
        <f t="shared" ref="AA139:AA202" si="47">IFERROR(Z139/C139,"")</f>
        <v/>
      </c>
      <c r="AC139" s="7">
        <f t="shared" ref="AC139:AC202" si="48">IFERROR(ROUND(D139*G139,7),"")</f>
        <v>2.5359999999999998E-4</v>
      </c>
      <c r="AD139" s="7" t="str">
        <f t="shared" ref="AD139:AD202" si="49">IFERROR(ROUND(H139*K139,7),"")</f>
        <v/>
      </c>
      <c r="AE139" s="7" t="str">
        <f t="shared" ref="AE139:AE202" si="50">IFERROR(ROUND(L139*O139,7),"")</f>
        <v/>
      </c>
      <c r="AF139" s="7" t="str">
        <f t="shared" ref="AF139:AF202" si="51">IFERROR(ROUND(P139*S139,7),"")</f>
        <v/>
      </c>
      <c r="AG139" s="7" t="str">
        <f t="shared" ref="AG139:AG202" si="52">IFERROR(ROUND(T139*W139,7),"")</f>
        <v/>
      </c>
      <c r="AH139" s="7" t="str">
        <f t="shared" ref="AH139:AH202" si="53">IFERROR(ROUND(X139*AA139,7),"")</f>
        <v/>
      </c>
    </row>
    <row r="140" spans="1:34" ht="27" x14ac:dyDescent="0.3">
      <c r="A140" s="52" t="s">
        <v>145</v>
      </c>
      <c r="B140" s="36">
        <f>[1]White!D138</f>
        <v>55</v>
      </c>
      <c r="C140" s="22">
        <f>[1]White!H138</f>
        <v>81764.054545455001</v>
      </c>
      <c r="D140" s="28">
        <f t="shared" si="36"/>
        <v>6.4714340300248033E-4</v>
      </c>
      <c r="E140" s="4">
        <f>[1]White!E138</f>
        <v>293</v>
      </c>
      <c r="F140" s="5">
        <f>[1]White!I138</f>
        <v>84021.599315068001</v>
      </c>
      <c r="G140" s="42">
        <f t="shared" si="37"/>
        <v>1.0276104797170738</v>
      </c>
      <c r="H140" s="28" t="str">
        <f t="shared" si="38"/>
        <v/>
      </c>
      <c r="I140" s="4" t="str">
        <f>_xlfn.IFNA(VLOOKUP(A140,[1]AIAN!$A$8:$I$67,5,FALSE),"")</f>
        <v/>
      </c>
      <c r="J140" s="5" t="str">
        <f>_xlfn.IFNA(VLOOKUP(A140,[1]AIAN!$A$8:$I$67,9,FALSE),"")</f>
        <v/>
      </c>
      <c r="K140" s="42" t="str">
        <f t="shared" si="39"/>
        <v/>
      </c>
      <c r="L140" s="28" t="str">
        <f t="shared" si="40"/>
        <v/>
      </c>
      <c r="M140" s="4" t="str">
        <f>_xlfn.IFNA(VLOOKUP(A140,[1]ANHPI!$A$8:$I$145,5,FALSE),"")</f>
        <v/>
      </c>
      <c r="N140" s="5" t="str">
        <f>_xlfn.IFNA(VLOOKUP(A140,[1]ANHPI!$A$8:$I$145,9,FALSE),"")</f>
        <v/>
      </c>
      <c r="O140" s="42" t="str">
        <f t="shared" si="41"/>
        <v/>
      </c>
      <c r="P140" s="28">
        <f t="shared" si="42"/>
        <v>7.9263489562820004E-4</v>
      </c>
      <c r="Q140" s="4">
        <f>_xlfn.IFNA(VLOOKUP(A140,[1]Black!$A$8:$I$211,5,FALSE),"")</f>
        <v>161</v>
      </c>
      <c r="R140" s="5">
        <f>_xlfn.IFNA(VLOOKUP(A140,[1]Black!$A$8:$I$211,9,FALSE),"")</f>
        <v>84550.670807453003</v>
      </c>
      <c r="S140" s="42">
        <f t="shared" si="43"/>
        <v>1.0340811898026514</v>
      </c>
      <c r="T140" s="28" t="str">
        <f t="shared" si="44"/>
        <v/>
      </c>
      <c r="U140" s="4" t="str">
        <f>_xlfn.IFNA(VLOOKUP(A140,'[1]H-L'!$A$8:$I$163,5,FALSE),"")</f>
        <v/>
      </c>
      <c r="V140" s="5" t="str">
        <f>_xlfn.IFNA(VLOOKUP(A140,'[1]H-L'!$A$8:$I$163,9,FALSE),"")</f>
        <v/>
      </c>
      <c r="W140" s="42" t="str">
        <f t="shared" si="45"/>
        <v/>
      </c>
      <c r="X140" s="28" t="str">
        <f t="shared" si="46"/>
        <v/>
      </c>
      <c r="Y140" s="4" t="str">
        <f>_xlfn.IFNA(VLOOKUP(A140,[1]Other!$A$8:$I$86,5,FALSE),"")</f>
        <v/>
      </c>
      <c r="Z140" s="5" t="str">
        <f>_xlfn.IFNA(VLOOKUP(A140,[1]Other!$A$8:$I$86,9,FALSE),"")</f>
        <v/>
      </c>
      <c r="AA140" s="29" t="str">
        <f t="shared" si="47"/>
        <v/>
      </c>
      <c r="AC140" s="7">
        <f t="shared" si="48"/>
        <v>6.6500000000000001E-4</v>
      </c>
      <c r="AD140" s="7" t="str">
        <f t="shared" si="49"/>
        <v/>
      </c>
      <c r="AE140" s="7" t="str">
        <f t="shared" si="50"/>
        <v/>
      </c>
      <c r="AF140" s="7">
        <f t="shared" si="51"/>
        <v>8.1959999999999997E-4</v>
      </c>
      <c r="AG140" s="7" t="str">
        <f t="shared" si="52"/>
        <v/>
      </c>
      <c r="AH140" s="7" t="str">
        <f t="shared" si="53"/>
        <v/>
      </c>
    </row>
    <row r="141" spans="1:34" ht="27" x14ac:dyDescent="0.3">
      <c r="A141" s="52" t="s">
        <v>146</v>
      </c>
      <c r="B141" s="36">
        <f>[1]White!D139</f>
        <v>296</v>
      </c>
      <c r="C141" s="22">
        <f>[1]White!H139</f>
        <v>143705.62162162201</v>
      </c>
      <c r="D141" s="28">
        <f t="shared" si="36"/>
        <v>4.3952743070816927E-4</v>
      </c>
      <c r="E141" s="4">
        <f>[1]White!E139</f>
        <v>199</v>
      </c>
      <c r="F141" s="5">
        <f>[1]White!I139</f>
        <v>132550.10552763799</v>
      </c>
      <c r="G141" s="42">
        <f t="shared" si="37"/>
        <v>0.92237244466777668</v>
      </c>
      <c r="H141" s="28" t="str">
        <f t="shared" si="38"/>
        <v/>
      </c>
      <c r="I141" s="4" t="str">
        <f>_xlfn.IFNA(VLOOKUP(A141,[1]AIAN!$A$8:$I$67,5,FALSE),"")</f>
        <v/>
      </c>
      <c r="J141" s="5" t="str">
        <f>_xlfn.IFNA(VLOOKUP(A141,[1]AIAN!$A$8:$I$67,9,FALSE),"")</f>
        <v/>
      </c>
      <c r="K141" s="42" t="str">
        <f t="shared" si="39"/>
        <v/>
      </c>
      <c r="L141" s="28" t="str">
        <f t="shared" si="40"/>
        <v/>
      </c>
      <c r="M141" s="4" t="str">
        <f>_xlfn.IFNA(VLOOKUP(A141,[1]ANHPI!$A$8:$I$145,5,FALSE),"")</f>
        <v/>
      </c>
      <c r="N141" s="5" t="str">
        <f>_xlfn.IFNA(VLOOKUP(A141,[1]ANHPI!$A$8:$I$145,9,FALSE),"")</f>
        <v/>
      </c>
      <c r="O141" s="42" t="str">
        <f t="shared" si="41"/>
        <v/>
      </c>
      <c r="P141" s="28" t="str">
        <f t="shared" si="42"/>
        <v/>
      </c>
      <c r="Q141" s="4" t="str">
        <f>_xlfn.IFNA(VLOOKUP(A141,[1]Black!$A$8:$I$211,5,FALSE),"")</f>
        <v/>
      </c>
      <c r="R141" s="5" t="str">
        <f>_xlfn.IFNA(VLOOKUP(A141,[1]Black!$A$8:$I$211,9,FALSE),"")</f>
        <v/>
      </c>
      <c r="S141" s="42" t="str">
        <f t="shared" si="43"/>
        <v/>
      </c>
      <c r="T141" s="28" t="str">
        <f t="shared" si="44"/>
        <v/>
      </c>
      <c r="U141" s="4" t="str">
        <f>_xlfn.IFNA(VLOOKUP(A141,'[1]H-L'!$A$8:$I$163,5,FALSE),"")</f>
        <v/>
      </c>
      <c r="V141" s="5" t="str">
        <f>_xlfn.IFNA(VLOOKUP(A141,'[1]H-L'!$A$8:$I$163,9,FALSE),"")</f>
        <v/>
      </c>
      <c r="W141" s="42" t="str">
        <f t="shared" si="45"/>
        <v/>
      </c>
      <c r="X141" s="28" t="str">
        <f t="shared" si="46"/>
        <v/>
      </c>
      <c r="Y141" s="4" t="str">
        <f>_xlfn.IFNA(VLOOKUP(A141,[1]Other!$A$8:$I$86,5,FALSE),"")</f>
        <v/>
      </c>
      <c r="Z141" s="5" t="str">
        <f>_xlfn.IFNA(VLOOKUP(A141,[1]Other!$A$8:$I$86,9,FALSE),"")</f>
        <v/>
      </c>
      <c r="AA141" s="29" t="str">
        <f t="shared" si="47"/>
        <v/>
      </c>
      <c r="AC141" s="7">
        <f t="shared" si="48"/>
        <v>4.0539999999999999E-4</v>
      </c>
      <c r="AD141" s="7" t="str">
        <f t="shared" si="49"/>
        <v/>
      </c>
      <c r="AE141" s="7" t="str">
        <f t="shared" si="50"/>
        <v/>
      </c>
      <c r="AF141" s="7" t="str">
        <f t="shared" si="51"/>
        <v/>
      </c>
      <c r="AG141" s="7" t="str">
        <f t="shared" si="52"/>
        <v/>
      </c>
      <c r="AH141" s="7" t="str">
        <f t="shared" si="53"/>
        <v/>
      </c>
    </row>
    <row r="142" spans="1:34" x14ac:dyDescent="0.3">
      <c r="A142" s="52" t="s">
        <v>147</v>
      </c>
      <c r="B142" s="36">
        <f>[1]White!D140</f>
        <v>1477</v>
      </c>
      <c r="C142" s="22">
        <f>[1]White!H140</f>
        <v>94608.977657413998</v>
      </c>
      <c r="D142" s="28">
        <f t="shared" si="36"/>
        <v>5.0667131962037195E-3</v>
      </c>
      <c r="E142" s="4">
        <f>[1]White!E140</f>
        <v>2294</v>
      </c>
      <c r="F142" s="5">
        <f>[1]White!I140</f>
        <v>91054.726678291001</v>
      </c>
      <c r="G142" s="42">
        <f t="shared" si="37"/>
        <v>0.962432201814999</v>
      </c>
      <c r="H142" s="28">
        <f t="shared" si="38"/>
        <v>1.2426181102362205E-2</v>
      </c>
      <c r="I142" s="4">
        <f>_xlfn.IFNA(VLOOKUP(A142,[1]AIAN!$A$8:$I$67,5,FALSE),"")</f>
        <v>202</v>
      </c>
      <c r="J142" s="5">
        <f>_xlfn.IFNA(VLOOKUP(A142,[1]AIAN!$A$8:$I$67,9,FALSE),"")</f>
        <v>82962.148514850996</v>
      </c>
      <c r="K142" s="42">
        <f t="shared" si="39"/>
        <v>0.87689509567752633</v>
      </c>
      <c r="L142" s="28">
        <f t="shared" si="40"/>
        <v>3.9054609117231162E-3</v>
      </c>
      <c r="M142" s="4">
        <f>_xlfn.IFNA(VLOOKUP(A142,[1]ANHPI!$A$8:$I$145,5,FALSE),"")</f>
        <v>232</v>
      </c>
      <c r="N142" s="5">
        <f>_xlfn.IFNA(VLOOKUP(A142,[1]ANHPI!$A$8:$I$145,9,FALSE),"")</f>
        <v>90887.103448276001</v>
      </c>
      <c r="O142" s="42">
        <f t="shared" si="41"/>
        <v>0.96066045420535906</v>
      </c>
      <c r="P142" s="28">
        <f t="shared" si="42"/>
        <v>4.6474990153603781E-3</v>
      </c>
      <c r="Q142" s="4">
        <f>_xlfn.IFNA(VLOOKUP(A142,[1]Black!$A$8:$I$211,5,FALSE),"")</f>
        <v>944</v>
      </c>
      <c r="R142" s="5">
        <f>_xlfn.IFNA(VLOOKUP(A142,[1]Black!$A$8:$I$211,9,FALSE),"")</f>
        <v>84657.562036054995</v>
      </c>
      <c r="S142" s="42">
        <f t="shared" si="43"/>
        <v>0.89481531385537427</v>
      </c>
      <c r="T142" s="28">
        <f t="shared" si="44"/>
        <v>3.9387064898192088E-3</v>
      </c>
      <c r="U142" s="4">
        <f>_xlfn.IFNA(VLOOKUP(A142,'[1]H-L'!$A$8:$I$163,5,FALSE),"")</f>
        <v>283</v>
      </c>
      <c r="V142" s="5">
        <f>_xlfn.IFNA(VLOOKUP(A142,'[1]H-L'!$A$8:$I$163,9,FALSE),"")</f>
        <v>82004.699646642999</v>
      </c>
      <c r="W142" s="42">
        <f t="shared" si="45"/>
        <v>0.86677503210729101</v>
      </c>
      <c r="X142" s="28">
        <f t="shared" si="46"/>
        <v>5.6579667822595362E-3</v>
      </c>
      <c r="Y142" s="4">
        <f>_xlfn.IFNA(VLOOKUP(A142,[1]Other!$A$8:$I$86,5,FALSE),"")</f>
        <v>93</v>
      </c>
      <c r="Z142" s="5">
        <f>_xlfn.IFNA(VLOOKUP(A142,[1]Other!$A$8:$I$86,9,FALSE),"")</f>
        <v>88319.913978494995</v>
      </c>
      <c r="AA142" s="29">
        <f t="shared" si="47"/>
        <v>0.93352571991960254</v>
      </c>
      <c r="AC142" s="7">
        <f t="shared" si="48"/>
        <v>4.8764000000000004E-3</v>
      </c>
      <c r="AD142" s="7">
        <f t="shared" si="49"/>
        <v>1.08965E-2</v>
      </c>
      <c r="AE142" s="7">
        <f t="shared" si="50"/>
        <v>3.7518E-3</v>
      </c>
      <c r="AF142" s="7">
        <f t="shared" si="51"/>
        <v>4.1587000000000004E-3</v>
      </c>
      <c r="AG142" s="7">
        <f t="shared" si="52"/>
        <v>3.4139999999999999E-3</v>
      </c>
      <c r="AH142" s="7">
        <f t="shared" si="53"/>
        <v>5.2819E-3</v>
      </c>
    </row>
    <row r="143" spans="1:34" ht="27" x14ac:dyDescent="0.3">
      <c r="A143" s="52" t="s">
        <v>148</v>
      </c>
      <c r="B143" s="36">
        <f>[1]White!D141</f>
        <v>198</v>
      </c>
      <c r="C143" s="22">
        <f>[1]White!H141</f>
        <v>84115.040404040003</v>
      </c>
      <c r="D143" s="28">
        <f t="shared" si="36"/>
        <v>4.5940555571507137E-4</v>
      </c>
      <c r="E143" s="4">
        <f>[1]White!E141</f>
        <v>208</v>
      </c>
      <c r="F143" s="5">
        <f>[1]White!I141</f>
        <v>78414.235576923005</v>
      </c>
      <c r="G143" s="42">
        <f t="shared" si="37"/>
        <v>0.93222609417134406</v>
      </c>
      <c r="H143" s="28" t="str">
        <f t="shared" si="38"/>
        <v/>
      </c>
      <c r="I143" s="4" t="str">
        <f>_xlfn.IFNA(VLOOKUP(A143,[1]AIAN!$A$8:$I$67,5,FALSE),"")</f>
        <v/>
      </c>
      <c r="J143" s="5" t="str">
        <f>_xlfn.IFNA(VLOOKUP(A143,[1]AIAN!$A$8:$I$67,9,FALSE),"")</f>
        <v/>
      </c>
      <c r="K143" s="42" t="str">
        <f t="shared" si="39"/>
        <v/>
      </c>
      <c r="L143" s="28" t="str">
        <f t="shared" si="40"/>
        <v/>
      </c>
      <c r="M143" s="4" t="str">
        <f>_xlfn.IFNA(VLOOKUP(A143,[1]ANHPI!$A$8:$I$145,5,FALSE),"")</f>
        <v/>
      </c>
      <c r="N143" s="5" t="str">
        <f>_xlfn.IFNA(VLOOKUP(A143,[1]ANHPI!$A$8:$I$145,9,FALSE),"")</f>
        <v/>
      </c>
      <c r="O143" s="42" t="str">
        <f t="shared" si="41"/>
        <v/>
      </c>
      <c r="P143" s="28">
        <f t="shared" si="42"/>
        <v>3.7416305632138636E-4</v>
      </c>
      <c r="Q143" s="4">
        <f>_xlfn.IFNA(VLOOKUP(A143,[1]Black!$A$8:$I$211,5,FALSE),"")</f>
        <v>76</v>
      </c>
      <c r="R143" s="5">
        <f>_xlfn.IFNA(VLOOKUP(A143,[1]Black!$A$8:$I$211,9,FALSE),"")</f>
        <v>81826.276315789</v>
      </c>
      <c r="S143" s="42">
        <f t="shared" si="43"/>
        <v>0.97279007324662625</v>
      </c>
      <c r="T143" s="28" t="str">
        <f t="shared" si="44"/>
        <v/>
      </c>
      <c r="U143" s="4" t="str">
        <f>_xlfn.IFNA(VLOOKUP(A143,'[1]H-L'!$A$8:$I$163,5,FALSE),"")</f>
        <v/>
      </c>
      <c r="V143" s="5" t="str">
        <f>_xlfn.IFNA(VLOOKUP(A143,'[1]H-L'!$A$8:$I$163,9,FALSE),"")</f>
        <v/>
      </c>
      <c r="W143" s="42" t="str">
        <f t="shared" si="45"/>
        <v/>
      </c>
      <c r="X143" s="28" t="str">
        <f t="shared" si="46"/>
        <v/>
      </c>
      <c r="Y143" s="4" t="str">
        <f>_xlfn.IFNA(VLOOKUP(A143,[1]Other!$A$8:$I$86,5,FALSE),"")</f>
        <v/>
      </c>
      <c r="Z143" s="5" t="str">
        <f>_xlfn.IFNA(VLOOKUP(A143,[1]Other!$A$8:$I$86,9,FALSE),"")</f>
        <v/>
      </c>
      <c r="AA143" s="29" t="str">
        <f t="shared" si="47"/>
        <v/>
      </c>
      <c r="AC143" s="7">
        <f t="shared" si="48"/>
        <v>4.283E-4</v>
      </c>
      <c r="AD143" s="7" t="str">
        <f t="shared" si="49"/>
        <v/>
      </c>
      <c r="AE143" s="7" t="str">
        <f t="shared" si="50"/>
        <v/>
      </c>
      <c r="AF143" s="7">
        <f t="shared" si="51"/>
        <v>3.6400000000000001E-4</v>
      </c>
      <c r="AG143" s="7" t="str">
        <f t="shared" si="52"/>
        <v/>
      </c>
      <c r="AH143" s="7" t="str">
        <f t="shared" si="53"/>
        <v/>
      </c>
    </row>
    <row r="144" spans="1:34" ht="27" x14ac:dyDescent="0.3">
      <c r="A144" s="52" t="s">
        <v>149</v>
      </c>
      <c r="B144" s="36">
        <f>[1]White!D142</f>
        <v>143</v>
      </c>
      <c r="C144" s="22">
        <f>[1]White!H142</f>
        <v>83446.027972027994</v>
      </c>
      <c r="D144" s="28">
        <f t="shared" si="36"/>
        <v>6.1843055577028843E-5</v>
      </c>
      <c r="E144" s="4">
        <f>[1]White!E142</f>
        <v>28</v>
      </c>
      <c r="F144" s="5">
        <f>[1]White!I142</f>
        <v>83920.392857143001</v>
      </c>
      <c r="G144" s="42">
        <f t="shared" si="37"/>
        <v>1.0056846910109851</v>
      </c>
      <c r="H144" s="28" t="str">
        <f t="shared" si="38"/>
        <v/>
      </c>
      <c r="I144" s="4" t="str">
        <f>_xlfn.IFNA(VLOOKUP(A144,[1]AIAN!$A$8:$I$67,5,FALSE),"")</f>
        <v/>
      </c>
      <c r="J144" s="5" t="str">
        <f>_xlfn.IFNA(VLOOKUP(A144,[1]AIAN!$A$8:$I$67,9,FALSE),"")</f>
        <v/>
      </c>
      <c r="K144" s="42" t="str">
        <f t="shared" si="39"/>
        <v/>
      </c>
      <c r="L144" s="28" t="str">
        <f t="shared" si="40"/>
        <v/>
      </c>
      <c r="M144" s="4" t="str">
        <f>_xlfn.IFNA(VLOOKUP(A144,[1]ANHPI!$A$8:$I$145,5,FALSE),"")</f>
        <v/>
      </c>
      <c r="N144" s="5" t="str">
        <f>_xlfn.IFNA(VLOOKUP(A144,[1]ANHPI!$A$8:$I$145,9,FALSE),"")</f>
        <v/>
      </c>
      <c r="O144" s="42" t="str">
        <f t="shared" si="41"/>
        <v/>
      </c>
      <c r="P144" s="28">
        <f t="shared" si="42"/>
        <v>1.1323355651831429E-4</v>
      </c>
      <c r="Q144" s="4">
        <f>_xlfn.IFNA(VLOOKUP(A144,[1]Black!$A$8:$I$211,5,FALSE),"")</f>
        <v>23</v>
      </c>
      <c r="R144" s="5">
        <f>_xlfn.IFNA(VLOOKUP(A144,[1]Black!$A$8:$I$211,9,FALSE),"")</f>
        <v>84119.043478260995</v>
      </c>
      <c r="S144" s="42">
        <f t="shared" si="43"/>
        <v>1.0080652791102125</v>
      </c>
      <c r="T144" s="28" t="str">
        <f t="shared" si="44"/>
        <v/>
      </c>
      <c r="U144" s="4" t="str">
        <f>_xlfn.IFNA(VLOOKUP(A144,'[1]H-L'!$A$8:$I$163,5,FALSE),"")</f>
        <v/>
      </c>
      <c r="V144" s="5" t="str">
        <f>_xlfn.IFNA(VLOOKUP(A144,'[1]H-L'!$A$8:$I$163,9,FALSE),"")</f>
        <v/>
      </c>
      <c r="W144" s="42" t="str">
        <f t="shared" si="45"/>
        <v/>
      </c>
      <c r="X144" s="28" t="str">
        <f t="shared" si="46"/>
        <v/>
      </c>
      <c r="Y144" s="4" t="str">
        <f>_xlfn.IFNA(VLOOKUP(A144,[1]Other!$A$8:$I$86,5,FALSE),"")</f>
        <v/>
      </c>
      <c r="Z144" s="5" t="str">
        <f>_xlfn.IFNA(VLOOKUP(A144,[1]Other!$A$8:$I$86,9,FALSE),"")</f>
        <v/>
      </c>
      <c r="AA144" s="29" t="str">
        <f t="shared" si="47"/>
        <v/>
      </c>
      <c r="AC144" s="7">
        <f t="shared" si="48"/>
        <v>6.2199999999999994E-5</v>
      </c>
      <c r="AD144" s="7" t="str">
        <f t="shared" si="49"/>
        <v/>
      </c>
      <c r="AE144" s="7" t="str">
        <f t="shared" si="50"/>
        <v/>
      </c>
      <c r="AF144" s="7">
        <f t="shared" si="51"/>
        <v>1.141E-4</v>
      </c>
      <c r="AG144" s="7" t="str">
        <f t="shared" si="52"/>
        <v/>
      </c>
      <c r="AH144" s="7" t="str">
        <f t="shared" si="53"/>
        <v/>
      </c>
    </row>
    <row r="145" spans="1:34" ht="27" x14ac:dyDescent="0.3">
      <c r="A145" s="52" t="s">
        <v>150</v>
      </c>
      <c r="B145" s="36">
        <f>[1]White!D143</f>
        <v>347</v>
      </c>
      <c r="C145" s="22">
        <f>[1]White!H143</f>
        <v>50702.302593660002</v>
      </c>
      <c r="D145" s="28">
        <f t="shared" si="36"/>
        <v>4.9319836822680502E-3</v>
      </c>
      <c r="E145" s="4">
        <f>[1]White!E143</f>
        <v>2233</v>
      </c>
      <c r="F145" s="5">
        <f>[1]White!I143</f>
        <v>54490.427802691003</v>
      </c>
      <c r="G145" s="42">
        <f t="shared" si="37"/>
        <v>1.0747130803780238</v>
      </c>
      <c r="H145" s="28">
        <f t="shared" si="38"/>
        <v>3.937007874015748E-2</v>
      </c>
      <c r="I145" s="4">
        <f>_xlfn.IFNA(VLOOKUP(A145,[1]AIAN!$A$8:$I$67,5,FALSE),"")</f>
        <v>640</v>
      </c>
      <c r="J145" s="5">
        <f>_xlfn.IFNA(VLOOKUP(A145,[1]AIAN!$A$8:$I$67,9,FALSE),"")</f>
        <v>49139.1171875</v>
      </c>
      <c r="K145" s="42">
        <f t="shared" si="39"/>
        <v>0.96916934091361229</v>
      </c>
      <c r="L145" s="28">
        <f t="shared" si="40"/>
        <v>4.8649922564137091E-3</v>
      </c>
      <c r="M145" s="4">
        <f>_xlfn.IFNA(VLOOKUP(A145,[1]ANHPI!$A$8:$I$145,5,FALSE),"")</f>
        <v>289</v>
      </c>
      <c r="N145" s="5">
        <f>_xlfn.IFNA(VLOOKUP(A145,[1]ANHPI!$A$8:$I$145,9,FALSE),"")</f>
        <v>54348.242214532998</v>
      </c>
      <c r="O145" s="42">
        <f t="shared" si="41"/>
        <v>1.0719087582686806</v>
      </c>
      <c r="P145" s="28">
        <f t="shared" si="42"/>
        <v>5.4056715242221344E-3</v>
      </c>
      <c r="Q145" s="4">
        <f>_xlfn.IFNA(VLOOKUP(A145,[1]Black!$A$8:$I$211,5,FALSE),"")</f>
        <v>1098</v>
      </c>
      <c r="R145" s="5">
        <f>_xlfn.IFNA(VLOOKUP(A145,[1]Black!$A$8:$I$211,9,FALSE),"")</f>
        <v>54106.261425960001</v>
      </c>
      <c r="S145" s="42">
        <f t="shared" si="43"/>
        <v>1.0671361784016027</v>
      </c>
      <c r="T145" s="28">
        <f t="shared" si="44"/>
        <v>3.8830357267122238E-3</v>
      </c>
      <c r="U145" s="4">
        <f>_xlfn.IFNA(VLOOKUP(A145,'[1]H-L'!$A$8:$I$163,5,FALSE),"")</f>
        <v>279</v>
      </c>
      <c r="V145" s="5">
        <f>_xlfn.IFNA(VLOOKUP(A145,'[1]H-L'!$A$8:$I$163,9,FALSE),"")</f>
        <v>53885.795698925001</v>
      </c>
      <c r="W145" s="42">
        <f t="shared" si="45"/>
        <v>1.0627879394507631</v>
      </c>
      <c r="X145" s="28" t="str">
        <f t="shared" si="46"/>
        <v/>
      </c>
      <c r="Y145" s="4" t="str">
        <f>_xlfn.IFNA(VLOOKUP(A145,[1]Other!$A$8:$I$86,5,FALSE),"")</f>
        <v/>
      </c>
      <c r="Z145" s="5" t="str">
        <f>_xlfn.IFNA(VLOOKUP(A145,[1]Other!$A$8:$I$86,9,FALSE),"")</f>
        <v/>
      </c>
      <c r="AA145" s="29" t="str">
        <f t="shared" si="47"/>
        <v/>
      </c>
      <c r="AC145" s="7">
        <f t="shared" si="48"/>
        <v>5.3004999999999997E-3</v>
      </c>
      <c r="AD145" s="7">
        <f t="shared" si="49"/>
        <v>3.8156299999999997E-2</v>
      </c>
      <c r="AE145" s="7">
        <f t="shared" si="50"/>
        <v>5.2148000000000003E-3</v>
      </c>
      <c r="AF145" s="7">
        <f t="shared" si="51"/>
        <v>5.7685999999999996E-3</v>
      </c>
      <c r="AG145" s="7">
        <f t="shared" si="52"/>
        <v>4.1267999999999999E-3</v>
      </c>
      <c r="AH145" s="7" t="str">
        <f t="shared" si="53"/>
        <v/>
      </c>
    </row>
    <row r="146" spans="1:34" ht="27" x14ac:dyDescent="0.3">
      <c r="A146" s="52" t="s">
        <v>151</v>
      </c>
      <c r="B146" s="36">
        <f>[1]White!D144</f>
        <v>3086</v>
      </c>
      <c r="C146" s="22">
        <f>[1]White!H144</f>
        <v>44968.304771178002</v>
      </c>
      <c r="D146" s="28">
        <f t="shared" si="36"/>
        <v>2.7091675703851275E-2</v>
      </c>
      <c r="E146" s="4">
        <f>[1]White!E144</f>
        <v>12266</v>
      </c>
      <c r="F146" s="5">
        <f>[1]White!I144</f>
        <v>44060.499918433998</v>
      </c>
      <c r="G146" s="42">
        <f t="shared" si="37"/>
        <v>0.97981233988331595</v>
      </c>
      <c r="H146" s="28">
        <f t="shared" si="38"/>
        <v>7.9170767716535431E-2</v>
      </c>
      <c r="I146" s="4">
        <f>_xlfn.IFNA(VLOOKUP(A146,[1]AIAN!$A$8:$I$67,5,FALSE),"")</f>
        <v>1287</v>
      </c>
      <c r="J146" s="5">
        <f>_xlfn.IFNA(VLOOKUP(A146,[1]AIAN!$A$8:$I$67,9,FALSE),"")</f>
        <v>43260.356920683997</v>
      </c>
      <c r="K146" s="42">
        <f t="shared" si="39"/>
        <v>0.96201885174046642</v>
      </c>
      <c r="L146" s="28">
        <f t="shared" si="40"/>
        <v>2.0301663187664132E-2</v>
      </c>
      <c r="M146" s="4">
        <f>_xlfn.IFNA(VLOOKUP(A146,[1]ANHPI!$A$8:$I$145,5,FALSE),"")</f>
        <v>1206</v>
      </c>
      <c r="N146" s="5">
        <f>_xlfn.IFNA(VLOOKUP(A146,[1]ANHPI!$A$8:$I$145,9,FALSE),"")</f>
        <v>46442.237738985998</v>
      </c>
      <c r="O146" s="42">
        <f t="shared" si="41"/>
        <v>1.0327771521587956</v>
      </c>
      <c r="P146" s="28">
        <f t="shared" si="42"/>
        <v>5.1693580149665221E-2</v>
      </c>
      <c r="Q146" s="4">
        <f>_xlfn.IFNA(VLOOKUP(A146,[1]Black!$A$8:$I$211,5,FALSE),"")</f>
        <v>10500</v>
      </c>
      <c r="R146" s="5">
        <f>_xlfn.IFNA(VLOOKUP(A146,[1]Black!$A$8:$I$211,9,FALSE),"")</f>
        <v>45272.273933377997</v>
      </c>
      <c r="S146" s="42">
        <f t="shared" si="43"/>
        <v>1.0067596313391565</v>
      </c>
      <c r="T146" s="28">
        <f t="shared" si="44"/>
        <v>3.0298812820976743E-2</v>
      </c>
      <c r="U146" s="4">
        <f>_xlfn.IFNA(VLOOKUP(A146,'[1]H-L'!$A$8:$I$163,5,FALSE),"")</f>
        <v>2177</v>
      </c>
      <c r="V146" s="5">
        <f>_xlfn.IFNA(VLOOKUP(A146,'[1]H-L'!$A$8:$I$163,9,FALSE),"")</f>
        <v>44565.931399631998</v>
      </c>
      <c r="W146" s="42">
        <f t="shared" si="45"/>
        <v>0.99105206714832839</v>
      </c>
      <c r="X146" s="28">
        <f t="shared" si="46"/>
        <v>2.6221329926385595E-2</v>
      </c>
      <c r="Y146" s="4">
        <f>_xlfn.IFNA(VLOOKUP(A146,[1]Other!$A$8:$I$86,5,FALSE),"")</f>
        <v>431</v>
      </c>
      <c r="Z146" s="5">
        <f>_xlfn.IFNA(VLOOKUP(A146,[1]Other!$A$8:$I$86,9,FALSE),"")</f>
        <v>44051.744779581997</v>
      </c>
      <c r="AA146" s="29">
        <f t="shared" si="47"/>
        <v>0.97961764411044761</v>
      </c>
      <c r="AC146" s="7">
        <f t="shared" si="48"/>
        <v>2.65448E-2</v>
      </c>
      <c r="AD146" s="7">
        <f t="shared" si="49"/>
        <v>7.6163800000000004E-2</v>
      </c>
      <c r="AE146" s="7">
        <f t="shared" si="50"/>
        <v>2.0967099999999999E-2</v>
      </c>
      <c r="AF146" s="7">
        <f t="shared" si="51"/>
        <v>5.2042999999999999E-2</v>
      </c>
      <c r="AG146" s="7">
        <f t="shared" si="52"/>
        <v>3.0027700000000001E-2</v>
      </c>
      <c r="AH146" s="7">
        <f t="shared" si="53"/>
        <v>2.5686899999999999E-2</v>
      </c>
    </row>
    <row r="147" spans="1:34" x14ac:dyDescent="0.3">
      <c r="A147" s="52" t="s">
        <v>152</v>
      </c>
      <c r="B147" s="36">
        <f>[1]White!D145</f>
        <v>716</v>
      </c>
      <c r="C147" s="22">
        <f>[1]White!H145</f>
        <v>213235.96648044701</v>
      </c>
      <c r="D147" s="28">
        <f t="shared" si="36"/>
        <v>7.0015173635421934E-4</v>
      </c>
      <c r="E147" s="4">
        <f>[1]White!E145</f>
        <v>317</v>
      </c>
      <c r="F147" s="5">
        <f>[1]White!I145</f>
        <v>206995.135646688</v>
      </c>
      <c r="G147" s="42">
        <f t="shared" si="37"/>
        <v>0.97073274768432993</v>
      </c>
      <c r="H147" s="28" t="str">
        <f t="shared" si="38"/>
        <v/>
      </c>
      <c r="I147" s="4" t="str">
        <f>_xlfn.IFNA(VLOOKUP(A147,[1]AIAN!$A$8:$I$67,5,FALSE),"")</f>
        <v/>
      </c>
      <c r="J147" s="5" t="str">
        <f>_xlfn.IFNA(VLOOKUP(A147,[1]AIAN!$A$8:$I$67,9,FALSE),"")</f>
        <v/>
      </c>
      <c r="K147" s="42" t="str">
        <f t="shared" si="39"/>
        <v/>
      </c>
      <c r="L147" s="28">
        <f t="shared" si="40"/>
        <v>1.8685610396606289E-3</v>
      </c>
      <c r="M147" s="4">
        <f>_xlfn.IFNA(VLOOKUP(A147,[1]ANHPI!$A$8:$I$145,5,FALSE),"")</f>
        <v>111</v>
      </c>
      <c r="N147" s="5">
        <f>_xlfn.IFNA(VLOOKUP(A147,[1]ANHPI!$A$8:$I$145,9,FALSE),"")</f>
        <v>203366.92792792799</v>
      </c>
      <c r="O147" s="42">
        <f t="shared" si="41"/>
        <v>0.95371775824026395</v>
      </c>
      <c r="P147" s="28">
        <f t="shared" si="42"/>
        <v>2.8554549035053172E-4</v>
      </c>
      <c r="Q147" s="4">
        <f>_xlfn.IFNA(VLOOKUP(A147,[1]Black!$A$8:$I$211,5,FALSE),"")</f>
        <v>58</v>
      </c>
      <c r="R147" s="5">
        <f>_xlfn.IFNA(VLOOKUP(A147,[1]Black!$A$8:$I$211,9,FALSE),"")</f>
        <v>201976.189655172</v>
      </c>
      <c r="S147" s="42">
        <f t="shared" si="43"/>
        <v>0.94719569587099894</v>
      </c>
      <c r="T147" s="28">
        <f t="shared" si="44"/>
        <v>6.2629608495358446E-4</v>
      </c>
      <c r="U147" s="4">
        <f>_xlfn.IFNA(VLOOKUP(A147,'[1]H-L'!$A$8:$I$163,5,FALSE),"")</f>
        <v>45</v>
      </c>
      <c r="V147" s="5">
        <f>_xlfn.IFNA(VLOOKUP(A147,'[1]H-L'!$A$8:$I$163,9,FALSE),"")</f>
        <v>203834.35555555599</v>
      </c>
      <c r="W147" s="42">
        <f t="shared" si="45"/>
        <v>0.95590982571998184</v>
      </c>
      <c r="X147" s="28" t="str">
        <f t="shared" si="46"/>
        <v/>
      </c>
      <c r="Y147" s="4" t="str">
        <f>_xlfn.IFNA(VLOOKUP(A147,[1]Other!$A$8:$I$86,5,FALSE),"")</f>
        <v/>
      </c>
      <c r="Z147" s="5" t="str">
        <f>_xlfn.IFNA(VLOOKUP(A147,[1]Other!$A$8:$I$86,9,FALSE),"")</f>
        <v/>
      </c>
      <c r="AA147" s="29" t="str">
        <f t="shared" si="47"/>
        <v/>
      </c>
      <c r="AC147" s="7">
        <f t="shared" si="48"/>
        <v>6.7969999999999999E-4</v>
      </c>
      <c r="AD147" s="7" t="str">
        <f t="shared" si="49"/>
        <v/>
      </c>
      <c r="AE147" s="7">
        <f t="shared" si="50"/>
        <v>1.7821E-3</v>
      </c>
      <c r="AF147" s="7">
        <f t="shared" si="51"/>
        <v>2.7050000000000002E-4</v>
      </c>
      <c r="AG147" s="7">
        <f t="shared" si="52"/>
        <v>5.9869999999999997E-4</v>
      </c>
      <c r="AH147" s="7" t="str">
        <f t="shared" si="53"/>
        <v/>
      </c>
    </row>
    <row r="148" spans="1:34" x14ac:dyDescent="0.3">
      <c r="A148" s="52" t="s">
        <v>153</v>
      </c>
      <c r="B148" s="36">
        <f>[1]White!D146</f>
        <v>67</v>
      </c>
      <c r="C148" s="22">
        <f>[1]White!H146</f>
        <v>47494</v>
      </c>
      <c r="D148" s="28">
        <f t="shared" si="36"/>
        <v>3.4941326401021293E-3</v>
      </c>
      <c r="E148" s="4">
        <f>[1]White!E146</f>
        <v>1582</v>
      </c>
      <c r="F148" s="5">
        <f>[1]White!I146</f>
        <v>45487.761694057997</v>
      </c>
      <c r="G148" s="42">
        <f t="shared" si="37"/>
        <v>0.95775806826247523</v>
      </c>
      <c r="H148" s="28">
        <f t="shared" si="38"/>
        <v>2.4729330708661418E-2</v>
      </c>
      <c r="I148" s="4">
        <f>_xlfn.IFNA(VLOOKUP(A148,[1]AIAN!$A$8:$I$67,5,FALSE),"")</f>
        <v>402</v>
      </c>
      <c r="J148" s="5">
        <f>_xlfn.IFNA(VLOOKUP(A148,[1]AIAN!$A$8:$I$67,9,FALSE),"")</f>
        <v>42935.838308457998</v>
      </c>
      <c r="K148" s="42">
        <f t="shared" si="39"/>
        <v>0.90402657827216071</v>
      </c>
      <c r="L148" s="28">
        <f t="shared" si="40"/>
        <v>4.8818261396538958E-3</v>
      </c>
      <c r="M148" s="4">
        <f>_xlfn.IFNA(VLOOKUP(A148,[1]ANHPI!$A$8:$I$145,5,FALSE),"")</f>
        <v>290</v>
      </c>
      <c r="N148" s="5">
        <f>_xlfn.IFNA(VLOOKUP(A148,[1]ANHPI!$A$8:$I$145,9,FALSE),"")</f>
        <v>48642.359861591998</v>
      </c>
      <c r="O148" s="42">
        <f t="shared" si="41"/>
        <v>1.0241790512820987</v>
      </c>
      <c r="P148" s="28">
        <f t="shared" si="42"/>
        <v>2.737298148877511E-3</v>
      </c>
      <c r="Q148" s="4">
        <f>_xlfn.IFNA(VLOOKUP(A148,[1]Black!$A$8:$I$211,5,FALSE),"")</f>
        <v>556</v>
      </c>
      <c r="R148" s="5">
        <f>_xlfn.IFNA(VLOOKUP(A148,[1]Black!$A$8:$I$211,9,FALSE),"")</f>
        <v>47438.684115522999</v>
      </c>
      <c r="S148" s="42">
        <f t="shared" si="43"/>
        <v>0.99883530794464559</v>
      </c>
      <c r="T148" s="28">
        <f t="shared" si="44"/>
        <v>6.4438908296335475E-3</v>
      </c>
      <c r="U148" s="4">
        <f>_xlfn.IFNA(VLOOKUP(A148,'[1]H-L'!$A$8:$I$163,5,FALSE),"")</f>
        <v>463</v>
      </c>
      <c r="V148" s="5">
        <f>_xlfn.IFNA(VLOOKUP(A148,'[1]H-L'!$A$8:$I$163,9,FALSE),"")</f>
        <v>46308.783549783999</v>
      </c>
      <c r="W148" s="42">
        <f t="shared" si="45"/>
        <v>0.97504492251198038</v>
      </c>
      <c r="X148" s="28" t="str">
        <f t="shared" si="46"/>
        <v/>
      </c>
      <c r="Y148" s="4" t="str">
        <f>_xlfn.IFNA(VLOOKUP(A148,[1]Other!$A$8:$I$86,5,FALSE),"")</f>
        <v/>
      </c>
      <c r="Z148" s="5" t="str">
        <f>_xlfn.IFNA(VLOOKUP(A148,[1]Other!$A$8:$I$86,9,FALSE),"")</f>
        <v/>
      </c>
      <c r="AA148" s="29" t="str">
        <f t="shared" si="47"/>
        <v/>
      </c>
      <c r="AC148" s="7">
        <f t="shared" si="48"/>
        <v>3.3465000000000001E-3</v>
      </c>
      <c r="AD148" s="7">
        <f t="shared" si="49"/>
        <v>2.2356000000000001E-2</v>
      </c>
      <c r="AE148" s="7">
        <f t="shared" si="50"/>
        <v>4.9998999999999998E-3</v>
      </c>
      <c r="AF148" s="7">
        <f t="shared" si="51"/>
        <v>2.7341000000000002E-3</v>
      </c>
      <c r="AG148" s="7">
        <f t="shared" si="52"/>
        <v>6.2830999999999998E-3</v>
      </c>
      <c r="AH148" s="7" t="str">
        <f t="shared" si="53"/>
        <v/>
      </c>
    </row>
    <row r="149" spans="1:34" x14ac:dyDescent="0.3">
      <c r="A149" s="52" t="s">
        <v>154</v>
      </c>
      <c r="B149" s="36">
        <f>[1]White!D147</f>
        <v>25</v>
      </c>
      <c r="C149" s="22">
        <f>[1]White!H147</f>
        <v>67233.320000000007</v>
      </c>
      <c r="D149" s="28">
        <f t="shared" si="36"/>
        <v>1.2214003476463196E-3</v>
      </c>
      <c r="E149" s="4">
        <f>[1]White!E147</f>
        <v>553</v>
      </c>
      <c r="F149" s="5">
        <f>[1]White!I147</f>
        <v>66800.847549908998</v>
      </c>
      <c r="G149" s="42">
        <f t="shared" si="37"/>
        <v>0.99356758746866869</v>
      </c>
      <c r="H149" s="28" t="str">
        <f t="shared" si="38"/>
        <v/>
      </c>
      <c r="I149" s="4" t="str">
        <f>_xlfn.IFNA(VLOOKUP(A149,[1]AIAN!$A$8:$I$67,5,FALSE),"")</f>
        <v/>
      </c>
      <c r="J149" s="5" t="str">
        <f>_xlfn.IFNA(VLOOKUP(A149,[1]AIAN!$A$8:$I$67,9,FALSE),"")</f>
        <v/>
      </c>
      <c r="K149" s="42" t="str">
        <f t="shared" si="39"/>
        <v/>
      </c>
      <c r="L149" s="28" t="str">
        <f t="shared" si="40"/>
        <v/>
      </c>
      <c r="M149" s="4" t="str">
        <f>_xlfn.IFNA(VLOOKUP(A149,[1]ANHPI!$A$8:$I$145,5,FALSE),"")</f>
        <v/>
      </c>
      <c r="N149" s="5" t="str">
        <f>_xlfn.IFNA(VLOOKUP(A149,[1]ANHPI!$A$8:$I$145,9,FALSE),"")</f>
        <v/>
      </c>
      <c r="O149" s="42" t="str">
        <f t="shared" si="41"/>
        <v/>
      </c>
      <c r="P149" s="28" t="str">
        <f t="shared" si="42"/>
        <v/>
      </c>
      <c r="Q149" s="4" t="str">
        <f>_xlfn.IFNA(VLOOKUP(A149,[1]Black!$A$8:$I$211,5,FALSE),"")</f>
        <v/>
      </c>
      <c r="R149" s="5" t="str">
        <f>_xlfn.IFNA(VLOOKUP(A149,[1]Black!$A$8:$I$211,9,FALSE),"")</f>
        <v/>
      </c>
      <c r="S149" s="42" t="str">
        <f t="shared" si="43"/>
        <v/>
      </c>
      <c r="T149" s="28" t="str">
        <f t="shared" si="44"/>
        <v/>
      </c>
      <c r="U149" s="4" t="str">
        <f>_xlfn.IFNA(VLOOKUP(A149,'[1]H-L'!$A$8:$I$163,5,FALSE),"")</f>
        <v/>
      </c>
      <c r="V149" s="5" t="str">
        <f>_xlfn.IFNA(VLOOKUP(A149,'[1]H-L'!$A$8:$I$163,9,FALSE),"")</f>
        <v/>
      </c>
      <c r="W149" s="42" t="str">
        <f t="shared" si="45"/>
        <v/>
      </c>
      <c r="X149" s="28" t="str">
        <f t="shared" si="46"/>
        <v/>
      </c>
      <c r="Y149" s="4" t="str">
        <f>_xlfn.IFNA(VLOOKUP(A149,[1]Other!$A$8:$I$86,5,FALSE),"")</f>
        <v/>
      </c>
      <c r="Z149" s="5" t="str">
        <f>_xlfn.IFNA(VLOOKUP(A149,[1]Other!$A$8:$I$86,9,FALSE),"")</f>
        <v/>
      </c>
      <c r="AA149" s="29" t="str">
        <f t="shared" si="47"/>
        <v/>
      </c>
      <c r="AC149" s="7">
        <f t="shared" si="48"/>
        <v>1.2135E-3</v>
      </c>
      <c r="AD149" s="7" t="str">
        <f t="shared" si="49"/>
        <v/>
      </c>
      <c r="AE149" s="7" t="str">
        <f t="shared" si="50"/>
        <v/>
      </c>
      <c r="AF149" s="7" t="str">
        <f t="shared" si="51"/>
        <v/>
      </c>
      <c r="AG149" s="7" t="str">
        <f t="shared" si="52"/>
        <v/>
      </c>
      <c r="AH149" s="7" t="str">
        <f t="shared" si="53"/>
        <v/>
      </c>
    </row>
    <row r="150" spans="1:34" ht="28.8" x14ac:dyDescent="0.3">
      <c r="A150" s="49" t="s">
        <v>335</v>
      </c>
      <c r="B150" s="36">
        <f>[1]White!D148</f>
        <v>208</v>
      </c>
      <c r="C150" s="22">
        <f>[1]White!H148</f>
        <v>63350.5625</v>
      </c>
      <c r="D150" s="28">
        <f t="shared" si="36"/>
        <v>1.5019027782992719E-4</v>
      </c>
      <c r="E150" s="4">
        <f>[1]White!E148</f>
        <v>68</v>
      </c>
      <c r="F150" s="5">
        <f>[1]White!I148</f>
        <v>59455.5</v>
      </c>
      <c r="G150" s="42">
        <f t="shared" si="37"/>
        <v>0.93851573930381438</v>
      </c>
      <c r="H150" s="28" t="str">
        <f t="shared" si="38"/>
        <v/>
      </c>
      <c r="I150" s="4" t="str">
        <f>_xlfn.IFNA(VLOOKUP(A150,[1]AIAN!$A$8:$I$67,5,FALSE),"")</f>
        <v/>
      </c>
      <c r="J150" s="5" t="str">
        <f>_xlfn.IFNA(VLOOKUP(A150,[1]AIAN!$A$8:$I$67,9,FALSE),"")</f>
        <v/>
      </c>
      <c r="K150" s="42" t="str">
        <f t="shared" si="39"/>
        <v/>
      </c>
      <c r="L150" s="28" t="str">
        <f t="shared" si="40"/>
        <v/>
      </c>
      <c r="M150" s="4" t="str">
        <f>_xlfn.IFNA(VLOOKUP(A150,[1]ANHPI!$A$8:$I$145,5,FALSE),"")</f>
        <v/>
      </c>
      <c r="N150" s="5" t="str">
        <f>_xlfn.IFNA(VLOOKUP(A150,[1]ANHPI!$A$8:$I$145,9,FALSE),"")</f>
        <v/>
      </c>
      <c r="O150" s="42" t="str">
        <f t="shared" si="41"/>
        <v/>
      </c>
      <c r="P150" s="28" t="str">
        <f t="shared" si="42"/>
        <v/>
      </c>
      <c r="Q150" s="4" t="str">
        <f>_xlfn.IFNA(VLOOKUP(A150,[1]Black!$A$8:$I$211,5,FALSE),"")</f>
        <v/>
      </c>
      <c r="R150" s="5" t="str">
        <f>_xlfn.IFNA(VLOOKUP(A150,[1]Black!$A$8:$I$211,9,FALSE),"")</f>
        <v/>
      </c>
      <c r="S150" s="42" t="str">
        <f t="shared" si="43"/>
        <v/>
      </c>
      <c r="T150" s="28" t="str">
        <f t="shared" si="44"/>
        <v/>
      </c>
      <c r="U150" s="4" t="str">
        <f>_xlfn.IFNA(VLOOKUP(A150,'[1]H-L'!$A$8:$I$163,5,FALSE),"")</f>
        <v/>
      </c>
      <c r="V150" s="5" t="str">
        <f>_xlfn.IFNA(VLOOKUP(A150,'[1]H-L'!$A$8:$I$163,9,FALSE),"")</f>
        <v/>
      </c>
      <c r="W150" s="42" t="str">
        <f t="shared" si="45"/>
        <v/>
      </c>
      <c r="X150" s="28" t="str">
        <f t="shared" si="46"/>
        <v/>
      </c>
      <c r="Y150" s="4" t="str">
        <f>_xlfn.IFNA(VLOOKUP(A150,[1]Other!$A$8:$I$86,5,FALSE),"")</f>
        <v/>
      </c>
      <c r="Z150" s="5" t="str">
        <f>_xlfn.IFNA(VLOOKUP(A150,[1]Other!$A$8:$I$86,9,FALSE),"")</f>
        <v/>
      </c>
      <c r="AA150" s="29" t="str">
        <f t="shared" si="47"/>
        <v/>
      </c>
      <c r="AC150" s="7">
        <f t="shared" si="48"/>
        <v>1.4100000000000001E-4</v>
      </c>
      <c r="AD150" s="7" t="str">
        <f t="shared" si="49"/>
        <v/>
      </c>
      <c r="AE150" s="7" t="str">
        <f t="shared" si="50"/>
        <v/>
      </c>
      <c r="AF150" s="7" t="str">
        <f t="shared" si="51"/>
        <v/>
      </c>
      <c r="AG150" s="7" t="str">
        <f t="shared" si="52"/>
        <v/>
      </c>
      <c r="AH150" s="7" t="str">
        <f t="shared" si="53"/>
        <v/>
      </c>
    </row>
    <row r="151" spans="1:34" ht="27" x14ac:dyDescent="0.3">
      <c r="A151" s="52" t="s">
        <v>155</v>
      </c>
      <c r="B151" s="36">
        <f>[1]White!D149</f>
        <v>489</v>
      </c>
      <c r="C151" s="22">
        <f>[1]White!H149</f>
        <v>123755.54732510301</v>
      </c>
      <c r="D151" s="28">
        <f t="shared" si="36"/>
        <v>2.8933715287824207E-3</v>
      </c>
      <c r="E151" s="4">
        <f>[1]White!E149</f>
        <v>1310</v>
      </c>
      <c r="F151" s="5">
        <f>[1]White!I149</f>
        <v>116803.037461774</v>
      </c>
      <c r="G151" s="42">
        <f t="shared" si="37"/>
        <v>0.94382062046022941</v>
      </c>
      <c r="H151" s="28" t="str">
        <f t="shared" si="38"/>
        <v/>
      </c>
      <c r="I151" s="4" t="str">
        <f>_xlfn.IFNA(VLOOKUP(A151,[1]AIAN!$A$8:$I$67,5,FALSE),"")</f>
        <v/>
      </c>
      <c r="J151" s="5" t="str">
        <f>_xlfn.IFNA(VLOOKUP(A151,[1]AIAN!$A$8:$I$67,9,FALSE),"")</f>
        <v/>
      </c>
      <c r="K151" s="42" t="str">
        <f t="shared" si="39"/>
        <v/>
      </c>
      <c r="L151" s="28">
        <f t="shared" si="40"/>
        <v>4.3094741094875768E-3</v>
      </c>
      <c r="M151" s="4">
        <f>_xlfn.IFNA(VLOOKUP(A151,[1]ANHPI!$A$8:$I$145,5,FALSE),"")</f>
        <v>256</v>
      </c>
      <c r="N151" s="5">
        <f>_xlfn.IFNA(VLOOKUP(A151,[1]ANHPI!$A$8:$I$145,9,FALSE),"")</f>
        <v>112240.109375</v>
      </c>
      <c r="O151" s="42">
        <f t="shared" si="41"/>
        <v>0.90695012709327516</v>
      </c>
      <c r="P151" s="28">
        <f t="shared" si="42"/>
        <v>5.474596297755022E-3</v>
      </c>
      <c r="Q151" s="4">
        <f>_xlfn.IFNA(VLOOKUP(A151,[1]Black!$A$8:$I$211,5,FALSE),"")</f>
        <v>1112</v>
      </c>
      <c r="R151" s="5">
        <f>_xlfn.IFNA(VLOOKUP(A151,[1]Black!$A$8:$I$211,9,FALSE),"")</f>
        <v>112577.169964029</v>
      </c>
      <c r="S151" s="42">
        <f t="shared" si="43"/>
        <v>0.90967372693436799</v>
      </c>
      <c r="T151" s="28">
        <f t="shared" si="44"/>
        <v>1.5309459854420955E-3</v>
      </c>
      <c r="U151" s="4">
        <f>_xlfn.IFNA(VLOOKUP(A151,'[1]H-L'!$A$8:$I$163,5,FALSE),"")</f>
        <v>110</v>
      </c>
      <c r="V151" s="5">
        <f>_xlfn.IFNA(VLOOKUP(A151,'[1]H-L'!$A$8:$I$163,9,FALSE),"")</f>
        <v>119488.372727273</v>
      </c>
      <c r="W151" s="42">
        <f t="shared" si="45"/>
        <v>0.96551932668827978</v>
      </c>
      <c r="X151" s="28" t="str">
        <f t="shared" si="46"/>
        <v/>
      </c>
      <c r="Y151" s="4" t="str">
        <f>_xlfn.IFNA(VLOOKUP(A151,[1]Other!$A$8:$I$86,5,FALSE),"")</f>
        <v/>
      </c>
      <c r="Z151" s="5" t="str">
        <f>_xlfn.IFNA(VLOOKUP(A151,[1]Other!$A$8:$I$86,9,FALSE),"")</f>
        <v/>
      </c>
      <c r="AA151" s="29" t="str">
        <f t="shared" si="47"/>
        <v/>
      </c>
      <c r="AC151" s="7">
        <f t="shared" si="48"/>
        <v>2.7307999999999998E-3</v>
      </c>
      <c r="AD151" s="7" t="str">
        <f t="shared" si="49"/>
        <v/>
      </c>
      <c r="AE151" s="7">
        <f t="shared" si="50"/>
        <v>3.9084999999999996E-3</v>
      </c>
      <c r="AF151" s="7">
        <f t="shared" si="51"/>
        <v>4.9801000000000003E-3</v>
      </c>
      <c r="AG151" s="7">
        <f t="shared" si="52"/>
        <v>1.4782E-3</v>
      </c>
      <c r="AH151" s="7" t="str">
        <f t="shared" si="53"/>
        <v/>
      </c>
    </row>
    <row r="152" spans="1:34" x14ac:dyDescent="0.3">
      <c r="A152" s="52" t="s">
        <v>156</v>
      </c>
      <c r="B152" s="36">
        <f>[1]White!D150</f>
        <v>697</v>
      </c>
      <c r="C152" s="22">
        <f>[1]White!H150</f>
        <v>101982.46839080501</v>
      </c>
      <c r="D152" s="28">
        <f t="shared" si="36"/>
        <v>8.9451562531059575E-4</v>
      </c>
      <c r="E152" s="4">
        <f>[1]White!E150</f>
        <v>405</v>
      </c>
      <c r="F152" s="5">
        <f>[1]White!I150</f>
        <v>99594.819753086005</v>
      </c>
      <c r="G152" s="42">
        <f t="shared" si="37"/>
        <v>0.97658765594328101</v>
      </c>
      <c r="H152" s="28" t="str">
        <f t="shared" si="38"/>
        <v/>
      </c>
      <c r="I152" s="4" t="str">
        <f>_xlfn.IFNA(VLOOKUP(A152,[1]AIAN!$A$8:$I$67,5,FALSE),"")</f>
        <v/>
      </c>
      <c r="J152" s="5" t="str">
        <f>_xlfn.IFNA(VLOOKUP(A152,[1]AIAN!$A$8:$I$67,9,FALSE),"")</f>
        <v/>
      </c>
      <c r="K152" s="42" t="str">
        <f t="shared" si="39"/>
        <v/>
      </c>
      <c r="L152" s="28">
        <f t="shared" si="40"/>
        <v>6.7335532960743384E-4</v>
      </c>
      <c r="M152" s="4">
        <f>_xlfn.IFNA(VLOOKUP(A152,[1]ANHPI!$A$8:$I$145,5,FALSE),"")</f>
        <v>40</v>
      </c>
      <c r="N152" s="5">
        <f>_xlfn.IFNA(VLOOKUP(A152,[1]ANHPI!$A$8:$I$145,9,FALSE),"")</f>
        <v>92490.45</v>
      </c>
      <c r="O152" s="42">
        <f t="shared" si="41"/>
        <v>0.90692499857494302</v>
      </c>
      <c r="P152" s="28">
        <f t="shared" si="42"/>
        <v>5.3170539582512804E-4</v>
      </c>
      <c r="Q152" s="4">
        <f>_xlfn.IFNA(VLOOKUP(A152,[1]Black!$A$8:$I$211,5,FALSE),"")</f>
        <v>108</v>
      </c>
      <c r="R152" s="5">
        <f>_xlfn.IFNA(VLOOKUP(A152,[1]Black!$A$8:$I$211,9,FALSE),"")</f>
        <v>92641.888888889007</v>
      </c>
      <c r="S152" s="42">
        <f t="shared" si="43"/>
        <v>0.90840994879509929</v>
      </c>
      <c r="T152" s="28">
        <f t="shared" si="44"/>
        <v>8.7681451893501829E-4</v>
      </c>
      <c r="U152" s="4">
        <f>_xlfn.IFNA(VLOOKUP(A152,'[1]H-L'!$A$8:$I$163,5,FALSE),"")</f>
        <v>63</v>
      </c>
      <c r="V152" s="5">
        <f>_xlfn.IFNA(VLOOKUP(A152,'[1]H-L'!$A$8:$I$163,9,FALSE),"")</f>
        <v>88973.761904761996</v>
      </c>
      <c r="W152" s="42">
        <f t="shared" si="45"/>
        <v>0.87244173737595165</v>
      </c>
      <c r="X152" s="28" t="str">
        <f t="shared" si="46"/>
        <v/>
      </c>
      <c r="Y152" s="4" t="str">
        <f>_xlfn.IFNA(VLOOKUP(A152,[1]Other!$A$8:$I$86,5,FALSE),"")</f>
        <v/>
      </c>
      <c r="Z152" s="5" t="str">
        <f>_xlfn.IFNA(VLOOKUP(A152,[1]Other!$A$8:$I$86,9,FALSE),"")</f>
        <v/>
      </c>
      <c r="AA152" s="29" t="str">
        <f t="shared" si="47"/>
        <v/>
      </c>
      <c r="AC152" s="7">
        <f t="shared" si="48"/>
        <v>8.7359999999999998E-4</v>
      </c>
      <c r="AD152" s="7" t="str">
        <f t="shared" si="49"/>
        <v/>
      </c>
      <c r="AE152" s="7">
        <f t="shared" si="50"/>
        <v>6.1070000000000004E-4</v>
      </c>
      <c r="AF152" s="7">
        <f t="shared" si="51"/>
        <v>4.8299999999999998E-4</v>
      </c>
      <c r="AG152" s="7">
        <f t="shared" si="52"/>
        <v>7.6499999999999995E-4</v>
      </c>
      <c r="AH152" s="7" t="str">
        <f t="shared" si="53"/>
        <v/>
      </c>
    </row>
    <row r="153" spans="1:34" x14ac:dyDescent="0.3">
      <c r="A153" s="52" t="s">
        <v>157</v>
      </c>
      <c r="B153" s="36">
        <f>[1]White!D151</f>
        <v>928</v>
      </c>
      <c r="C153" s="22">
        <f>[1]White!H151</f>
        <v>111531.549568966</v>
      </c>
      <c r="D153" s="28">
        <f t="shared" si="36"/>
        <v>2.2638975702305199E-3</v>
      </c>
      <c r="E153" s="4">
        <f>[1]White!E151</f>
        <v>1025</v>
      </c>
      <c r="F153" s="5">
        <f>[1]White!I151</f>
        <v>115080.42829268301</v>
      </c>
      <c r="G153" s="42">
        <f t="shared" si="37"/>
        <v>1.0318195052201129</v>
      </c>
      <c r="H153" s="28" t="str">
        <f t="shared" si="38"/>
        <v/>
      </c>
      <c r="I153" s="4" t="str">
        <f>_xlfn.IFNA(VLOOKUP(A153,[1]AIAN!$A$8:$I$67,5,FALSE),"")</f>
        <v/>
      </c>
      <c r="J153" s="5" t="str">
        <f>_xlfn.IFNA(VLOOKUP(A153,[1]AIAN!$A$8:$I$67,9,FALSE),"")</f>
        <v/>
      </c>
      <c r="K153" s="42" t="str">
        <f t="shared" si="39"/>
        <v/>
      </c>
      <c r="L153" s="28">
        <f t="shared" si="40"/>
        <v>4.949161672614639E-3</v>
      </c>
      <c r="M153" s="4">
        <f>_xlfn.IFNA(VLOOKUP(A153,[1]ANHPI!$A$8:$I$145,5,FALSE),"")</f>
        <v>294</v>
      </c>
      <c r="N153" s="5">
        <f>_xlfn.IFNA(VLOOKUP(A153,[1]ANHPI!$A$8:$I$145,9,FALSE),"")</f>
        <v>118278.77891156499</v>
      </c>
      <c r="O153" s="42">
        <f t="shared" si="41"/>
        <v>1.0604961499116159</v>
      </c>
      <c r="P153" s="28">
        <f t="shared" si="42"/>
        <v>2.24990153603781E-3</v>
      </c>
      <c r="Q153" s="4">
        <f>_xlfn.IFNA(VLOOKUP(A153,[1]Black!$A$8:$I$211,5,FALSE),"")</f>
        <v>457</v>
      </c>
      <c r="R153" s="5">
        <f>_xlfn.IFNA(VLOOKUP(A153,[1]Black!$A$8:$I$211,9,FALSE),"")</f>
        <v>108779.006578947</v>
      </c>
      <c r="S153" s="42">
        <f t="shared" si="43"/>
        <v>0.97532049899192907</v>
      </c>
      <c r="T153" s="28">
        <f t="shared" si="44"/>
        <v>2.2685835966096504E-3</v>
      </c>
      <c r="U153" s="4">
        <f>_xlfn.IFNA(VLOOKUP(A153,'[1]H-L'!$A$8:$I$163,5,FALSE),"")</f>
        <v>163</v>
      </c>
      <c r="V153" s="5">
        <f>_xlfn.IFNA(VLOOKUP(A153,'[1]H-L'!$A$8:$I$163,9,FALSE),"")</f>
        <v>109165.42944785301</v>
      </c>
      <c r="W153" s="42">
        <f t="shared" si="45"/>
        <v>0.97878519459061319</v>
      </c>
      <c r="X153" s="28" t="str">
        <f t="shared" si="46"/>
        <v/>
      </c>
      <c r="Y153" s="4" t="str">
        <f>_xlfn.IFNA(VLOOKUP(A153,[1]Other!$A$8:$I$86,5,FALSE),"")</f>
        <v/>
      </c>
      <c r="Z153" s="5" t="str">
        <f>_xlfn.IFNA(VLOOKUP(A153,[1]Other!$A$8:$I$86,9,FALSE),"")</f>
        <v/>
      </c>
      <c r="AA153" s="29" t="str">
        <f t="shared" si="47"/>
        <v/>
      </c>
      <c r="AC153" s="7">
        <f t="shared" si="48"/>
        <v>2.3359000000000001E-3</v>
      </c>
      <c r="AD153" s="7" t="str">
        <f t="shared" si="49"/>
        <v/>
      </c>
      <c r="AE153" s="7">
        <f t="shared" si="50"/>
        <v>5.2486E-3</v>
      </c>
      <c r="AF153" s="7">
        <f t="shared" si="51"/>
        <v>2.1944E-3</v>
      </c>
      <c r="AG153" s="7">
        <f t="shared" si="52"/>
        <v>2.2204999999999998E-3</v>
      </c>
      <c r="AH153" s="7" t="str">
        <f t="shared" si="53"/>
        <v/>
      </c>
    </row>
    <row r="154" spans="1:34" ht="27" x14ac:dyDescent="0.3">
      <c r="A154" s="52" t="s">
        <v>158</v>
      </c>
      <c r="B154" s="36">
        <f>[1]White!D152</f>
        <v>629</v>
      </c>
      <c r="C154" s="22">
        <f>[1]White!H152</f>
        <v>112101.330683625</v>
      </c>
      <c r="D154" s="28">
        <f t="shared" si="36"/>
        <v>1.7824052089522239E-3</v>
      </c>
      <c r="E154" s="4">
        <f>[1]White!E152</f>
        <v>807</v>
      </c>
      <c r="F154" s="5">
        <f>[1]White!I152</f>
        <v>107344.607187113</v>
      </c>
      <c r="G154" s="42">
        <f t="shared" si="37"/>
        <v>0.95756764467019095</v>
      </c>
      <c r="H154" s="28" t="str">
        <f t="shared" si="38"/>
        <v/>
      </c>
      <c r="I154" s="4" t="str">
        <f>_xlfn.IFNA(VLOOKUP(A154,[1]AIAN!$A$8:$I$67,5,FALSE),"")</f>
        <v/>
      </c>
      <c r="J154" s="5" t="str">
        <f>_xlfn.IFNA(VLOOKUP(A154,[1]AIAN!$A$8:$I$67,9,FALSE),"")</f>
        <v/>
      </c>
      <c r="K154" s="42" t="str">
        <f t="shared" si="39"/>
        <v/>
      </c>
      <c r="L154" s="28" t="str">
        <f t="shared" si="40"/>
        <v/>
      </c>
      <c r="M154" s="4" t="str">
        <f>_xlfn.IFNA(VLOOKUP(A154,[1]ANHPI!$A$8:$I$145,5,FALSE),"")</f>
        <v/>
      </c>
      <c r="N154" s="5" t="str">
        <f>_xlfn.IFNA(VLOOKUP(A154,[1]ANHPI!$A$8:$I$145,9,FALSE),"")</f>
        <v/>
      </c>
      <c r="O154" s="42" t="str">
        <f t="shared" si="41"/>
        <v/>
      </c>
      <c r="P154" s="28">
        <f t="shared" si="42"/>
        <v>6.3509255612445841E-4</v>
      </c>
      <c r="Q154" s="4">
        <f>_xlfn.IFNA(VLOOKUP(A154,[1]Black!$A$8:$I$211,5,FALSE),"")</f>
        <v>129</v>
      </c>
      <c r="R154" s="5">
        <f>_xlfn.IFNA(VLOOKUP(A154,[1]Black!$A$8:$I$211,9,FALSE),"")</f>
        <v>108078.031007752</v>
      </c>
      <c r="S154" s="42">
        <f t="shared" si="43"/>
        <v>0.96411015238322506</v>
      </c>
      <c r="T154" s="28" t="str">
        <f t="shared" si="44"/>
        <v/>
      </c>
      <c r="U154" s="4" t="str">
        <f>_xlfn.IFNA(VLOOKUP(A154,'[1]H-L'!$A$8:$I$163,5,FALSE),"")</f>
        <v/>
      </c>
      <c r="V154" s="5" t="str">
        <f>_xlfn.IFNA(VLOOKUP(A154,'[1]H-L'!$A$8:$I$163,9,FALSE),"")</f>
        <v/>
      </c>
      <c r="W154" s="42" t="str">
        <f t="shared" si="45"/>
        <v/>
      </c>
      <c r="X154" s="28" t="str">
        <f t="shared" si="46"/>
        <v/>
      </c>
      <c r="Y154" s="4" t="str">
        <f>_xlfn.IFNA(VLOOKUP(A154,[1]Other!$A$8:$I$86,5,FALSE),"")</f>
        <v/>
      </c>
      <c r="Z154" s="5" t="str">
        <f>_xlfn.IFNA(VLOOKUP(A154,[1]Other!$A$8:$I$86,9,FALSE),"")</f>
        <v/>
      </c>
      <c r="AA154" s="29" t="str">
        <f t="shared" si="47"/>
        <v/>
      </c>
      <c r="AC154" s="7">
        <f t="shared" si="48"/>
        <v>1.7068000000000001E-3</v>
      </c>
      <c r="AD154" s="7" t="str">
        <f t="shared" si="49"/>
        <v/>
      </c>
      <c r="AE154" s="7" t="str">
        <f t="shared" si="50"/>
        <v/>
      </c>
      <c r="AF154" s="7">
        <f t="shared" si="51"/>
        <v>6.1229999999999998E-4</v>
      </c>
      <c r="AG154" s="7" t="str">
        <f t="shared" si="52"/>
        <v/>
      </c>
      <c r="AH154" s="7" t="str">
        <f t="shared" si="53"/>
        <v/>
      </c>
    </row>
    <row r="155" spans="1:34" ht="27" x14ac:dyDescent="0.3">
      <c r="A155" s="52" t="s">
        <v>159</v>
      </c>
      <c r="B155" s="36">
        <f>[1]White!D153</f>
        <v>111</v>
      </c>
      <c r="C155" s="22">
        <f>[1]White!H153</f>
        <v>61663.414414414001</v>
      </c>
      <c r="D155" s="28">
        <f t="shared" si="36"/>
        <v>3.4013680567365859E-4</v>
      </c>
      <c r="E155" s="4">
        <f>[1]White!E153</f>
        <v>154</v>
      </c>
      <c r="F155" s="5">
        <f>[1]White!I153</f>
        <v>59405.889610389997</v>
      </c>
      <c r="G155" s="42">
        <f t="shared" si="37"/>
        <v>0.96338955885815658</v>
      </c>
      <c r="H155" s="28" t="str">
        <f t="shared" si="38"/>
        <v/>
      </c>
      <c r="I155" s="4" t="str">
        <f>_xlfn.IFNA(VLOOKUP(A155,[1]AIAN!$A$8:$I$67,5,FALSE),"")</f>
        <v/>
      </c>
      <c r="J155" s="5" t="str">
        <f>_xlfn.IFNA(VLOOKUP(A155,[1]AIAN!$A$8:$I$67,9,FALSE),"")</f>
        <v/>
      </c>
      <c r="K155" s="42" t="str">
        <f t="shared" si="39"/>
        <v/>
      </c>
      <c r="L155" s="28" t="str">
        <f t="shared" si="40"/>
        <v/>
      </c>
      <c r="M155" s="4" t="str">
        <f>_xlfn.IFNA(VLOOKUP(A155,[1]ANHPI!$A$8:$I$145,5,FALSE),"")</f>
        <v/>
      </c>
      <c r="N155" s="5" t="str">
        <f>_xlfn.IFNA(VLOOKUP(A155,[1]ANHPI!$A$8:$I$145,9,FALSE),"")</f>
        <v/>
      </c>
      <c r="O155" s="42" t="str">
        <f t="shared" si="41"/>
        <v/>
      </c>
      <c r="P155" s="28" t="str">
        <f t="shared" si="42"/>
        <v/>
      </c>
      <c r="Q155" s="4" t="str">
        <f>_xlfn.IFNA(VLOOKUP(A155,[1]Black!$A$8:$I$211,5,FALSE),"")</f>
        <v/>
      </c>
      <c r="R155" s="5" t="str">
        <f>_xlfn.IFNA(VLOOKUP(A155,[1]Black!$A$8:$I$211,9,FALSE),"")</f>
        <v/>
      </c>
      <c r="S155" s="42" t="str">
        <f t="shared" si="43"/>
        <v/>
      </c>
      <c r="T155" s="28" t="str">
        <f t="shared" si="44"/>
        <v/>
      </c>
      <c r="U155" s="4" t="str">
        <f>_xlfn.IFNA(VLOOKUP(A155,'[1]H-L'!$A$8:$I$163,5,FALSE),"")</f>
        <v/>
      </c>
      <c r="V155" s="5" t="str">
        <f>_xlfn.IFNA(VLOOKUP(A155,'[1]H-L'!$A$8:$I$163,9,FALSE),"")</f>
        <v/>
      </c>
      <c r="W155" s="42" t="str">
        <f t="shared" si="45"/>
        <v/>
      </c>
      <c r="X155" s="28" t="str">
        <f t="shared" si="46"/>
        <v/>
      </c>
      <c r="Y155" s="4" t="str">
        <f>_xlfn.IFNA(VLOOKUP(A155,[1]Other!$A$8:$I$86,5,FALSE),"")</f>
        <v/>
      </c>
      <c r="Z155" s="5" t="str">
        <f>_xlfn.IFNA(VLOOKUP(A155,[1]Other!$A$8:$I$86,9,FALSE),"")</f>
        <v/>
      </c>
      <c r="AA155" s="29" t="str">
        <f t="shared" si="47"/>
        <v/>
      </c>
      <c r="AC155" s="7">
        <f t="shared" si="48"/>
        <v>3.277E-4</v>
      </c>
      <c r="AD155" s="7" t="str">
        <f t="shared" si="49"/>
        <v/>
      </c>
      <c r="AE155" s="7" t="str">
        <f t="shared" si="50"/>
        <v/>
      </c>
      <c r="AF155" s="7" t="str">
        <f t="shared" si="51"/>
        <v/>
      </c>
      <c r="AG155" s="7" t="str">
        <f t="shared" si="52"/>
        <v/>
      </c>
      <c r="AH155" s="7" t="str">
        <f t="shared" si="53"/>
        <v/>
      </c>
    </row>
    <row r="156" spans="1:34" x14ac:dyDescent="0.3">
      <c r="A156" s="52" t="s">
        <v>160</v>
      </c>
      <c r="B156" s="36">
        <f>[1]White!D154</f>
        <v>18274</v>
      </c>
      <c r="C156" s="22">
        <f>[1]White!H154</f>
        <v>133077.84472185699</v>
      </c>
      <c r="D156" s="28">
        <f t="shared" si="36"/>
        <v>8.761835766931193E-3</v>
      </c>
      <c r="E156" s="4">
        <f>[1]White!E154</f>
        <v>3967</v>
      </c>
      <c r="F156" s="5">
        <f>[1]White!I154</f>
        <v>129125.494957136</v>
      </c>
      <c r="G156" s="42">
        <f t="shared" si="37"/>
        <v>0.97030046757233179</v>
      </c>
      <c r="H156" s="28">
        <f t="shared" si="38"/>
        <v>2.891240157480315E-3</v>
      </c>
      <c r="I156" s="4">
        <f>_xlfn.IFNA(VLOOKUP(A156,[1]AIAN!$A$8:$I$67,5,FALSE),"")</f>
        <v>47</v>
      </c>
      <c r="J156" s="5">
        <f>_xlfn.IFNA(VLOOKUP(A156,[1]AIAN!$A$8:$I$67,9,FALSE),"")</f>
        <v>123041.63829787201</v>
      </c>
      <c r="K156" s="42">
        <f t="shared" si="39"/>
        <v>0.92458394224101359</v>
      </c>
      <c r="L156" s="28">
        <f t="shared" si="40"/>
        <v>9.6794828631068617E-3</v>
      </c>
      <c r="M156" s="4">
        <f>_xlfn.IFNA(VLOOKUP(A156,[1]ANHPI!$A$8:$I$145,5,FALSE),"")</f>
        <v>575</v>
      </c>
      <c r="N156" s="5">
        <f>_xlfn.IFNA(VLOOKUP(A156,[1]ANHPI!$A$8:$I$145,9,FALSE),"")</f>
        <v>126329.77217391301</v>
      </c>
      <c r="O156" s="42">
        <f t="shared" si="41"/>
        <v>0.94929229157529582</v>
      </c>
      <c r="P156" s="28">
        <f t="shared" si="42"/>
        <v>3.2788499409216226E-3</v>
      </c>
      <c r="Q156" s="4">
        <f>_xlfn.IFNA(VLOOKUP(A156,[1]Black!$A$8:$I$211,5,FALSE),"")</f>
        <v>666</v>
      </c>
      <c r="R156" s="5">
        <f>_xlfn.IFNA(VLOOKUP(A156,[1]Black!$A$8:$I$211,9,FALSE),"")</f>
        <v>128096.65615615599</v>
      </c>
      <c r="S156" s="42">
        <f t="shared" si="43"/>
        <v>0.96256936249522174</v>
      </c>
      <c r="T156" s="28">
        <f t="shared" si="44"/>
        <v>7.1954461315778488E-3</v>
      </c>
      <c r="U156" s="4">
        <f>_xlfn.IFNA(VLOOKUP(A156,'[1]H-L'!$A$8:$I$163,5,FALSE),"")</f>
        <v>517</v>
      </c>
      <c r="V156" s="5">
        <f>_xlfn.IFNA(VLOOKUP(A156,'[1]H-L'!$A$8:$I$163,9,FALSE),"")</f>
        <v>125057.531914894</v>
      </c>
      <c r="W156" s="42">
        <f t="shared" si="45"/>
        <v>0.93973217086791516</v>
      </c>
      <c r="X156" s="28">
        <f t="shared" si="46"/>
        <v>9.0040761696173269E-3</v>
      </c>
      <c r="Y156" s="4">
        <f>_xlfn.IFNA(VLOOKUP(A156,[1]Other!$A$8:$I$86,5,FALSE),"")</f>
        <v>148</v>
      </c>
      <c r="Z156" s="5">
        <f>_xlfn.IFNA(VLOOKUP(A156,[1]Other!$A$8:$I$86,9,FALSE),"")</f>
        <v>121499.75675675699</v>
      </c>
      <c r="AA156" s="29">
        <f t="shared" si="47"/>
        <v>0.91299762940030249</v>
      </c>
      <c r="AC156" s="7">
        <f t="shared" si="48"/>
        <v>8.5015999999999998E-3</v>
      </c>
      <c r="AD156" s="7">
        <f t="shared" si="49"/>
        <v>2.6732000000000001E-3</v>
      </c>
      <c r="AE156" s="7">
        <f t="shared" si="50"/>
        <v>9.1886999999999993E-3</v>
      </c>
      <c r="AF156" s="7">
        <f t="shared" si="51"/>
        <v>3.1560999999999998E-3</v>
      </c>
      <c r="AG156" s="7">
        <f t="shared" si="52"/>
        <v>6.7618000000000001E-3</v>
      </c>
      <c r="AH156" s="7">
        <f t="shared" si="53"/>
        <v>8.2206999999999992E-3</v>
      </c>
    </row>
    <row r="157" spans="1:34" x14ac:dyDescent="0.3">
      <c r="A157" s="52" t="s">
        <v>161</v>
      </c>
      <c r="B157" s="36">
        <f>[1]White!D155</f>
        <v>10608</v>
      </c>
      <c r="C157" s="22">
        <f>[1]White!H155</f>
        <v>87132.678672449998</v>
      </c>
      <c r="D157" s="28">
        <f t="shared" si="36"/>
        <v>2.1843850702029117E-3</v>
      </c>
      <c r="E157" s="4">
        <f>[1]White!E155</f>
        <v>989</v>
      </c>
      <c r="F157" s="5">
        <f>[1]White!I155</f>
        <v>80530.818825911003</v>
      </c>
      <c r="G157" s="42">
        <f t="shared" si="37"/>
        <v>0.92423210272971446</v>
      </c>
      <c r="H157" s="28">
        <f t="shared" si="38"/>
        <v>2.2760826771653542E-3</v>
      </c>
      <c r="I157" s="4">
        <f>_xlfn.IFNA(VLOOKUP(A157,[1]AIAN!$A$8:$I$67,5,FALSE),"")</f>
        <v>37</v>
      </c>
      <c r="J157" s="5">
        <f>_xlfn.IFNA(VLOOKUP(A157,[1]AIAN!$A$8:$I$67,9,FALSE),"")</f>
        <v>67402.486486485999</v>
      </c>
      <c r="K157" s="42">
        <f t="shared" si="39"/>
        <v>0.77356151002617601</v>
      </c>
      <c r="L157" s="28">
        <f t="shared" si="40"/>
        <v>1.195205710053195E-3</v>
      </c>
      <c r="M157" s="4">
        <f>_xlfn.IFNA(VLOOKUP(A157,[1]ANHPI!$A$8:$I$145,5,FALSE),"")</f>
        <v>71</v>
      </c>
      <c r="N157" s="5">
        <f>_xlfn.IFNA(VLOOKUP(A157,[1]ANHPI!$A$8:$I$145,9,FALSE),"")</f>
        <v>81837.915492957996</v>
      </c>
      <c r="O157" s="42">
        <f t="shared" si="41"/>
        <v>0.93923332485397215</v>
      </c>
      <c r="P157" s="28">
        <f t="shared" si="42"/>
        <v>6.9909413154785349E-4</v>
      </c>
      <c r="Q157" s="4">
        <f>_xlfn.IFNA(VLOOKUP(A157,[1]Black!$A$8:$I$211,5,FALSE),"")</f>
        <v>142</v>
      </c>
      <c r="R157" s="5">
        <f>_xlfn.IFNA(VLOOKUP(A157,[1]Black!$A$8:$I$211,9,FALSE),"")</f>
        <v>80911.408450703995</v>
      </c>
      <c r="S157" s="42">
        <f t="shared" si="43"/>
        <v>0.92860003483729614</v>
      </c>
      <c r="T157" s="28">
        <f t="shared" si="44"/>
        <v>1.2247567883536764E-3</v>
      </c>
      <c r="U157" s="4">
        <f>_xlfn.IFNA(VLOOKUP(A157,'[1]H-L'!$A$8:$I$163,5,FALSE),"")</f>
        <v>88</v>
      </c>
      <c r="V157" s="5">
        <f>_xlfn.IFNA(VLOOKUP(A157,'[1]H-L'!$A$8:$I$163,9,FALSE),"")</f>
        <v>78884.704545454995</v>
      </c>
      <c r="W157" s="42">
        <f t="shared" si="45"/>
        <v>0.90534006009386137</v>
      </c>
      <c r="X157" s="28">
        <f t="shared" si="46"/>
        <v>2.7377258623836466E-3</v>
      </c>
      <c r="Y157" s="4">
        <f>_xlfn.IFNA(VLOOKUP(A157,[1]Other!$A$8:$I$86,5,FALSE),"")</f>
        <v>45</v>
      </c>
      <c r="Z157" s="5">
        <f>_xlfn.IFNA(VLOOKUP(A157,[1]Other!$A$8:$I$86,9,FALSE),"")</f>
        <v>79119.422222221998</v>
      </c>
      <c r="AA157" s="29">
        <f t="shared" si="47"/>
        <v>0.9080338562716348</v>
      </c>
      <c r="AC157" s="7">
        <f t="shared" si="48"/>
        <v>2.0189000000000001E-3</v>
      </c>
      <c r="AD157" s="7">
        <f t="shared" si="49"/>
        <v>1.7607E-3</v>
      </c>
      <c r="AE157" s="7">
        <f t="shared" si="50"/>
        <v>1.1226000000000001E-3</v>
      </c>
      <c r="AF157" s="7">
        <f t="shared" si="51"/>
        <v>6.4919999999999995E-4</v>
      </c>
      <c r="AG157" s="7">
        <f t="shared" si="52"/>
        <v>1.1088000000000001E-3</v>
      </c>
      <c r="AH157" s="7">
        <f t="shared" si="53"/>
        <v>2.4859000000000001E-3</v>
      </c>
    </row>
    <row r="158" spans="1:34" x14ac:dyDescent="0.3">
      <c r="A158" s="52" t="s">
        <v>162</v>
      </c>
      <c r="B158" s="36">
        <f>[1]White!D156</f>
        <v>256</v>
      </c>
      <c r="C158" s="22">
        <f>[1]White!H156</f>
        <v>123839.19921875</v>
      </c>
      <c r="D158" s="28">
        <f t="shared" si="36"/>
        <v>1.1485138892876784E-4</v>
      </c>
      <c r="E158" s="4">
        <f>[1]White!E156</f>
        <v>52</v>
      </c>
      <c r="F158" s="5">
        <f>[1]White!I156</f>
        <v>118444.711538462</v>
      </c>
      <c r="G158" s="42">
        <f t="shared" si="37"/>
        <v>0.95643957878991803</v>
      </c>
      <c r="H158" s="28" t="str">
        <f t="shared" si="38"/>
        <v/>
      </c>
      <c r="I158" s="4" t="str">
        <f>_xlfn.IFNA(VLOOKUP(A158,[1]AIAN!$A$8:$I$67,5,FALSE),"")</f>
        <v/>
      </c>
      <c r="J158" s="5" t="str">
        <f>_xlfn.IFNA(VLOOKUP(A158,[1]AIAN!$A$8:$I$67,9,FALSE),"")</f>
        <v/>
      </c>
      <c r="K158" s="42" t="str">
        <f t="shared" si="39"/>
        <v/>
      </c>
      <c r="L158" s="28" t="str">
        <f t="shared" si="40"/>
        <v/>
      </c>
      <c r="M158" s="4" t="str">
        <f>_xlfn.IFNA(VLOOKUP(A158,[1]ANHPI!$A$8:$I$145,5,FALSE),"")</f>
        <v/>
      </c>
      <c r="N158" s="5" t="str">
        <f>_xlfn.IFNA(VLOOKUP(A158,[1]ANHPI!$A$8:$I$145,9,FALSE),"")</f>
        <v/>
      </c>
      <c r="O158" s="42" t="str">
        <f t="shared" si="41"/>
        <v/>
      </c>
      <c r="P158" s="28" t="str">
        <f t="shared" si="42"/>
        <v/>
      </c>
      <c r="Q158" s="4" t="str">
        <f>_xlfn.IFNA(VLOOKUP(A158,[1]Black!$A$8:$I$211,5,FALSE),"")</f>
        <v/>
      </c>
      <c r="R158" s="5" t="str">
        <f>_xlfn.IFNA(VLOOKUP(A158,[1]Black!$A$8:$I$211,9,FALSE),"")</f>
        <v/>
      </c>
      <c r="S158" s="42" t="str">
        <f t="shared" si="43"/>
        <v/>
      </c>
      <c r="T158" s="28" t="str">
        <f t="shared" si="44"/>
        <v/>
      </c>
      <c r="U158" s="4" t="str">
        <f>_xlfn.IFNA(VLOOKUP(A158,'[1]H-L'!$A$8:$I$163,5,FALSE),"")</f>
        <v/>
      </c>
      <c r="V158" s="5" t="str">
        <f>_xlfn.IFNA(VLOOKUP(A158,'[1]H-L'!$A$8:$I$163,9,FALSE),"")</f>
        <v/>
      </c>
      <c r="W158" s="42" t="str">
        <f t="shared" si="45"/>
        <v/>
      </c>
      <c r="X158" s="28" t="str">
        <f t="shared" si="46"/>
        <v/>
      </c>
      <c r="Y158" s="4" t="str">
        <f>_xlfn.IFNA(VLOOKUP(A158,[1]Other!$A$8:$I$86,5,FALSE),"")</f>
        <v/>
      </c>
      <c r="Z158" s="5" t="str">
        <f>_xlfn.IFNA(VLOOKUP(A158,[1]Other!$A$8:$I$86,9,FALSE),"")</f>
        <v/>
      </c>
      <c r="AA158" s="29" t="str">
        <f t="shared" si="47"/>
        <v/>
      </c>
      <c r="AC158" s="7">
        <f t="shared" si="48"/>
        <v>1.098E-4</v>
      </c>
      <c r="AD158" s="7" t="str">
        <f t="shared" si="49"/>
        <v/>
      </c>
      <c r="AE158" s="7" t="str">
        <f t="shared" si="50"/>
        <v/>
      </c>
      <c r="AF158" s="7" t="str">
        <f t="shared" si="51"/>
        <v/>
      </c>
      <c r="AG158" s="7" t="str">
        <f t="shared" si="52"/>
        <v/>
      </c>
      <c r="AH158" s="7" t="str">
        <f t="shared" si="53"/>
        <v/>
      </c>
    </row>
    <row r="159" spans="1:34" ht="27" x14ac:dyDescent="0.3">
      <c r="A159" s="52" t="s">
        <v>163</v>
      </c>
      <c r="B159" s="36">
        <f>[1]White!D157</f>
        <v>188</v>
      </c>
      <c r="C159" s="22">
        <f>[1]White!H157</f>
        <v>124722.88829787201</v>
      </c>
      <c r="D159" s="28">
        <f t="shared" si="36"/>
        <v>3.0921527788514422E-5</v>
      </c>
      <c r="E159" s="4">
        <f>[1]White!E157</f>
        <v>14</v>
      </c>
      <c r="F159" s="5">
        <f>[1]White!I157</f>
        <v>121018.714285714</v>
      </c>
      <c r="G159" s="42">
        <f t="shared" si="37"/>
        <v>0.97030076786458441</v>
      </c>
      <c r="H159" s="28" t="str">
        <f t="shared" si="38"/>
        <v/>
      </c>
      <c r="I159" s="4" t="str">
        <f>_xlfn.IFNA(VLOOKUP(A159,[1]AIAN!$A$8:$I$67,5,FALSE),"")</f>
        <v/>
      </c>
      <c r="J159" s="5" t="str">
        <f>_xlfn.IFNA(VLOOKUP(A159,[1]AIAN!$A$8:$I$67,9,FALSE),"")</f>
        <v/>
      </c>
      <c r="K159" s="42" t="str">
        <f t="shared" si="39"/>
        <v/>
      </c>
      <c r="L159" s="28" t="str">
        <f t="shared" si="40"/>
        <v/>
      </c>
      <c r="M159" s="4" t="str">
        <f>_xlfn.IFNA(VLOOKUP(A159,[1]ANHPI!$A$8:$I$145,5,FALSE),"")</f>
        <v/>
      </c>
      <c r="N159" s="5" t="str">
        <f>_xlfn.IFNA(VLOOKUP(A159,[1]ANHPI!$A$8:$I$145,9,FALSE),"")</f>
        <v/>
      </c>
      <c r="O159" s="42" t="str">
        <f t="shared" si="41"/>
        <v/>
      </c>
      <c r="P159" s="28" t="str">
        <f t="shared" si="42"/>
        <v/>
      </c>
      <c r="Q159" s="4" t="str">
        <f>_xlfn.IFNA(VLOOKUP(A159,[1]Black!$A$8:$I$211,5,FALSE),"")</f>
        <v/>
      </c>
      <c r="R159" s="5" t="str">
        <f>_xlfn.IFNA(VLOOKUP(A159,[1]Black!$A$8:$I$211,9,FALSE),"")</f>
        <v/>
      </c>
      <c r="S159" s="42" t="str">
        <f t="shared" si="43"/>
        <v/>
      </c>
      <c r="T159" s="28" t="str">
        <f t="shared" si="44"/>
        <v/>
      </c>
      <c r="U159" s="4" t="str">
        <f>_xlfn.IFNA(VLOOKUP(A159,'[1]H-L'!$A$8:$I$163,5,FALSE),"")</f>
        <v/>
      </c>
      <c r="V159" s="5" t="str">
        <f>_xlfn.IFNA(VLOOKUP(A159,'[1]H-L'!$A$8:$I$163,9,FALSE),"")</f>
        <v/>
      </c>
      <c r="W159" s="42" t="str">
        <f t="shared" si="45"/>
        <v/>
      </c>
      <c r="X159" s="28" t="str">
        <f t="shared" si="46"/>
        <v/>
      </c>
      <c r="Y159" s="4" t="str">
        <f>_xlfn.IFNA(VLOOKUP(A159,[1]Other!$A$8:$I$86,5,FALSE),"")</f>
        <v/>
      </c>
      <c r="Z159" s="5" t="str">
        <f>_xlfn.IFNA(VLOOKUP(A159,[1]Other!$A$8:$I$86,9,FALSE),"")</f>
        <v/>
      </c>
      <c r="AA159" s="29" t="str">
        <f t="shared" si="47"/>
        <v/>
      </c>
      <c r="AC159" s="7">
        <f t="shared" si="48"/>
        <v>3.0000000000000001E-5</v>
      </c>
      <c r="AD159" s="7" t="str">
        <f t="shared" si="49"/>
        <v/>
      </c>
      <c r="AE159" s="7" t="str">
        <f t="shared" si="50"/>
        <v/>
      </c>
      <c r="AF159" s="7" t="str">
        <f t="shared" si="51"/>
        <v/>
      </c>
      <c r="AG159" s="7" t="str">
        <f t="shared" si="52"/>
        <v/>
      </c>
      <c r="AH159" s="7" t="str">
        <f t="shared" si="53"/>
        <v/>
      </c>
    </row>
    <row r="160" spans="1:34" x14ac:dyDescent="0.3">
      <c r="A160" s="52" t="s">
        <v>164</v>
      </c>
      <c r="B160" s="36">
        <f>[1]White!D158</f>
        <v>793</v>
      </c>
      <c r="C160" s="22">
        <f>[1]White!H158</f>
        <v>128581.860025221</v>
      </c>
      <c r="D160" s="28">
        <f t="shared" si="36"/>
        <v>3.9535381958172007E-4</v>
      </c>
      <c r="E160" s="4">
        <f>[1]White!E158</f>
        <v>179</v>
      </c>
      <c r="F160" s="5">
        <f>[1]White!I158</f>
        <v>116231.921787709</v>
      </c>
      <c r="G160" s="42">
        <f t="shared" si="37"/>
        <v>0.903952717474381</v>
      </c>
      <c r="H160" s="28" t="str">
        <f t="shared" si="38"/>
        <v/>
      </c>
      <c r="I160" s="4" t="str">
        <f>_xlfn.IFNA(VLOOKUP(A160,[1]AIAN!$A$8:$I$67,5,FALSE),"")</f>
        <v/>
      </c>
      <c r="J160" s="5" t="str">
        <f>_xlfn.IFNA(VLOOKUP(A160,[1]AIAN!$A$8:$I$67,9,FALSE),"")</f>
        <v/>
      </c>
      <c r="K160" s="42" t="str">
        <f t="shared" si="39"/>
        <v/>
      </c>
      <c r="L160" s="28">
        <f t="shared" si="40"/>
        <v>4.3768096424483201E-4</v>
      </c>
      <c r="M160" s="4">
        <f>_xlfn.IFNA(VLOOKUP(A160,[1]ANHPI!$A$8:$I$145,5,FALSE),"")</f>
        <v>26</v>
      </c>
      <c r="N160" s="5">
        <f>_xlfn.IFNA(VLOOKUP(A160,[1]ANHPI!$A$8:$I$145,9,FALSE),"")</f>
        <v>115234.80769230799</v>
      </c>
      <c r="O160" s="42">
        <f t="shared" si="41"/>
        <v>0.89619801478766115</v>
      </c>
      <c r="P160" s="28" t="str">
        <f t="shared" si="42"/>
        <v/>
      </c>
      <c r="Q160" s="4" t="str">
        <f>_xlfn.IFNA(VLOOKUP(A160,[1]Black!$A$8:$I$211,5,FALSE),"")</f>
        <v/>
      </c>
      <c r="R160" s="5" t="str">
        <f>_xlfn.IFNA(VLOOKUP(A160,[1]Black!$A$8:$I$211,9,FALSE),"")</f>
        <v/>
      </c>
      <c r="S160" s="42" t="str">
        <f t="shared" si="43"/>
        <v/>
      </c>
      <c r="T160" s="28" t="str">
        <f t="shared" si="44"/>
        <v/>
      </c>
      <c r="U160" s="4" t="str">
        <f>_xlfn.IFNA(VLOOKUP(A160,'[1]H-L'!$A$8:$I$163,5,FALSE),"")</f>
        <v/>
      </c>
      <c r="V160" s="5" t="str">
        <f>_xlfn.IFNA(VLOOKUP(A160,'[1]H-L'!$A$8:$I$163,9,FALSE),"")</f>
        <v/>
      </c>
      <c r="W160" s="42" t="str">
        <f t="shared" si="45"/>
        <v/>
      </c>
      <c r="X160" s="28" t="str">
        <f t="shared" si="46"/>
        <v/>
      </c>
      <c r="Y160" s="4" t="str">
        <f>_xlfn.IFNA(VLOOKUP(A160,[1]Other!$A$8:$I$86,5,FALSE),"")</f>
        <v/>
      </c>
      <c r="Z160" s="5" t="str">
        <f>_xlfn.IFNA(VLOOKUP(A160,[1]Other!$A$8:$I$86,9,FALSE),"")</f>
        <v/>
      </c>
      <c r="AA160" s="29" t="str">
        <f t="shared" si="47"/>
        <v/>
      </c>
      <c r="AC160" s="7">
        <f t="shared" si="48"/>
        <v>3.5740000000000001E-4</v>
      </c>
      <c r="AD160" s="7" t="str">
        <f t="shared" si="49"/>
        <v/>
      </c>
      <c r="AE160" s="7">
        <f t="shared" si="50"/>
        <v>3.9219999999999999E-4</v>
      </c>
      <c r="AF160" s="7" t="str">
        <f t="shared" si="51"/>
        <v/>
      </c>
      <c r="AG160" s="7" t="str">
        <f t="shared" si="52"/>
        <v/>
      </c>
      <c r="AH160" s="7" t="str">
        <f t="shared" si="53"/>
        <v/>
      </c>
    </row>
    <row r="161" spans="1:34" x14ac:dyDescent="0.3">
      <c r="A161" s="52" t="s">
        <v>165</v>
      </c>
      <c r="B161" s="36">
        <f>[1]White!D159</f>
        <v>138</v>
      </c>
      <c r="C161" s="22">
        <f>[1]White!H159</f>
        <v>102485.797101449</v>
      </c>
      <c r="D161" s="28">
        <f t="shared" si="36"/>
        <v>2.2307673618856831E-4</v>
      </c>
      <c r="E161" s="4">
        <f>[1]White!E159</f>
        <v>101</v>
      </c>
      <c r="F161" s="5">
        <f>[1]White!I159</f>
        <v>100291.257425743</v>
      </c>
      <c r="G161" s="42">
        <f t="shared" si="37"/>
        <v>0.97858688971766816</v>
      </c>
      <c r="H161" s="28" t="str">
        <f t="shared" si="38"/>
        <v/>
      </c>
      <c r="I161" s="4" t="str">
        <f>_xlfn.IFNA(VLOOKUP(A161,[1]AIAN!$A$8:$I$67,5,FALSE),"")</f>
        <v/>
      </c>
      <c r="J161" s="5" t="str">
        <f>_xlfn.IFNA(VLOOKUP(A161,[1]AIAN!$A$8:$I$67,9,FALSE),"")</f>
        <v/>
      </c>
      <c r="K161" s="42" t="str">
        <f t="shared" si="39"/>
        <v/>
      </c>
      <c r="L161" s="28" t="str">
        <f t="shared" si="40"/>
        <v/>
      </c>
      <c r="M161" s="4" t="str">
        <f>_xlfn.IFNA(VLOOKUP(A161,[1]ANHPI!$A$8:$I$145,5,FALSE),"")</f>
        <v/>
      </c>
      <c r="N161" s="5" t="str">
        <f>_xlfn.IFNA(VLOOKUP(A161,[1]ANHPI!$A$8:$I$145,9,FALSE),"")</f>
        <v/>
      </c>
      <c r="O161" s="42" t="str">
        <f t="shared" si="41"/>
        <v/>
      </c>
      <c r="P161" s="28" t="str">
        <f t="shared" si="42"/>
        <v/>
      </c>
      <c r="Q161" s="4" t="str">
        <f>_xlfn.IFNA(VLOOKUP(A161,[1]Black!$A$8:$I$211,5,FALSE),"")</f>
        <v/>
      </c>
      <c r="R161" s="5" t="str">
        <f>_xlfn.IFNA(VLOOKUP(A161,[1]Black!$A$8:$I$211,9,FALSE),"")</f>
        <v/>
      </c>
      <c r="S161" s="42" t="str">
        <f t="shared" si="43"/>
        <v/>
      </c>
      <c r="T161" s="28" t="str">
        <f t="shared" si="44"/>
        <v/>
      </c>
      <c r="U161" s="4" t="str">
        <f>_xlfn.IFNA(VLOOKUP(A161,'[1]H-L'!$A$8:$I$163,5,FALSE),"")</f>
        <v/>
      </c>
      <c r="V161" s="5" t="str">
        <f>_xlfn.IFNA(VLOOKUP(A161,'[1]H-L'!$A$8:$I$163,9,FALSE),"")</f>
        <v/>
      </c>
      <c r="W161" s="42" t="str">
        <f t="shared" si="45"/>
        <v/>
      </c>
      <c r="X161" s="28" t="str">
        <f t="shared" si="46"/>
        <v/>
      </c>
      <c r="Y161" s="4" t="str">
        <f>_xlfn.IFNA(VLOOKUP(A161,[1]Other!$A$8:$I$86,5,FALSE),"")</f>
        <v/>
      </c>
      <c r="Z161" s="5" t="str">
        <f>_xlfn.IFNA(VLOOKUP(A161,[1]Other!$A$8:$I$86,9,FALSE),"")</f>
        <v/>
      </c>
      <c r="AA161" s="29" t="str">
        <f t="shared" si="47"/>
        <v/>
      </c>
      <c r="AC161" s="7">
        <f t="shared" si="48"/>
        <v>2.1829999999999999E-4</v>
      </c>
      <c r="AD161" s="7" t="str">
        <f t="shared" si="49"/>
        <v/>
      </c>
      <c r="AE161" s="7" t="str">
        <f t="shared" si="50"/>
        <v/>
      </c>
      <c r="AF161" s="7" t="str">
        <f t="shared" si="51"/>
        <v/>
      </c>
      <c r="AG161" s="7" t="str">
        <f t="shared" si="52"/>
        <v/>
      </c>
      <c r="AH161" s="7" t="str">
        <f t="shared" si="53"/>
        <v/>
      </c>
    </row>
    <row r="162" spans="1:34" x14ac:dyDescent="0.3">
      <c r="A162" s="52" t="s">
        <v>166</v>
      </c>
      <c r="B162" s="36">
        <f>[1]White!D160</f>
        <v>886</v>
      </c>
      <c r="C162" s="22">
        <f>[1]White!H160</f>
        <v>111580.31489841999</v>
      </c>
      <c r="D162" s="28">
        <f t="shared" si="36"/>
        <v>8.0175104194505243E-4</v>
      </c>
      <c r="E162" s="4">
        <f>[1]White!E160</f>
        <v>363</v>
      </c>
      <c r="F162" s="5">
        <f>[1]White!I160</f>
        <v>107856.055096419</v>
      </c>
      <c r="G162" s="42">
        <f t="shared" si="37"/>
        <v>0.96662260896654162</v>
      </c>
      <c r="H162" s="28" t="str">
        <f t="shared" si="38"/>
        <v/>
      </c>
      <c r="I162" s="4" t="str">
        <f>_xlfn.IFNA(VLOOKUP(A162,[1]AIAN!$A$8:$I$67,5,FALSE),"")</f>
        <v/>
      </c>
      <c r="J162" s="5" t="str">
        <f>_xlfn.IFNA(VLOOKUP(A162,[1]AIAN!$A$8:$I$67,9,FALSE),"")</f>
        <v/>
      </c>
      <c r="K162" s="42" t="str">
        <f t="shared" si="39"/>
        <v/>
      </c>
      <c r="L162" s="28">
        <f t="shared" si="40"/>
        <v>1.4477139586559827E-3</v>
      </c>
      <c r="M162" s="4">
        <f>_xlfn.IFNA(VLOOKUP(A162,[1]ANHPI!$A$8:$I$145,5,FALSE),"")</f>
        <v>86</v>
      </c>
      <c r="N162" s="5">
        <f>_xlfn.IFNA(VLOOKUP(A162,[1]ANHPI!$A$8:$I$145,9,FALSE),"")</f>
        <v>104305.73255813999</v>
      </c>
      <c r="O162" s="42">
        <f t="shared" si="41"/>
        <v>0.93480407053069703</v>
      </c>
      <c r="P162" s="28">
        <f t="shared" si="42"/>
        <v>2.8062229224103976E-4</v>
      </c>
      <c r="Q162" s="4">
        <f>_xlfn.IFNA(VLOOKUP(A162,[1]Black!$A$8:$I$211,5,FALSE),"")</f>
        <v>57</v>
      </c>
      <c r="R162" s="5">
        <f>_xlfn.IFNA(VLOOKUP(A162,[1]Black!$A$8:$I$211,9,FALSE),"")</f>
        <v>104045.12280701799</v>
      </c>
      <c r="S162" s="42">
        <f t="shared" si="43"/>
        <v>0.93246844572663323</v>
      </c>
      <c r="T162" s="28">
        <f t="shared" si="44"/>
        <v>6.6804915728382343E-4</v>
      </c>
      <c r="U162" s="4">
        <f>_xlfn.IFNA(VLOOKUP(A162,'[1]H-L'!$A$8:$I$163,5,FALSE),"")</f>
        <v>48</v>
      </c>
      <c r="V162" s="5">
        <f>_xlfn.IFNA(VLOOKUP(A162,'[1]H-L'!$A$8:$I$163,9,FALSE),"")</f>
        <v>102345.08333333299</v>
      </c>
      <c r="W162" s="42">
        <f t="shared" si="45"/>
        <v>0.91723242963156604</v>
      </c>
      <c r="X162" s="28" t="str">
        <f t="shared" si="46"/>
        <v/>
      </c>
      <c r="Y162" s="4" t="str">
        <f>_xlfn.IFNA(VLOOKUP(A162,[1]Other!$A$8:$I$86,5,FALSE),"")</f>
        <v/>
      </c>
      <c r="Z162" s="5" t="str">
        <f>_xlfn.IFNA(VLOOKUP(A162,[1]Other!$A$8:$I$86,9,FALSE),"")</f>
        <v/>
      </c>
      <c r="AA162" s="29" t="str">
        <f t="shared" si="47"/>
        <v/>
      </c>
      <c r="AC162" s="7">
        <f t="shared" si="48"/>
        <v>7.7499999999999997E-4</v>
      </c>
      <c r="AD162" s="7" t="str">
        <f t="shared" si="49"/>
        <v/>
      </c>
      <c r="AE162" s="7">
        <f t="shared" si="50"/>
        <v>1.3533E-3</v>
      </c>
      <c r="AF162" s="7">
        <f t="shared" si="51"/>
        <v>2.6170000000000002E-4</v>
      </c>
      <c r="AG162" s="7">
        <f t="shared" si="52"/>
        <v>6.1280000000000004E-4</v>
      </c>
      <c r="AH162" s="7" t="str">
        <f t="shared" si="53"/>
        <v/>
      </c>
    </row>
    <row r="163" spans="1:34" ht="27" x14ac:dyDescent="0.3">
      <c r="A163" s="52" t="s">
        <v>167</v>
      </c>
      <c r="B163" s="36">
        <f>[1]White!D161</f>
        <v>1233</v>
      </c>
      <c r="C163" s="22">
        <f>[1]White!H161</f>
        <v>81098.735604216999</v>
      </c>
      <c r="D163" s="28">
        <f t="shared" si="36"/>
        <v>1.6565104172418439E-4</v>
      </c>
      <c r="E163" s="4">
        <f>[1]White!E161</f>
        <v>75</v>
      </c>
      <c r="F163" s="5">
        <f>[1]White!I161</f>
        <v>78170.36</v>
      </c>
      <c r="G163" s="42">
        <f t="shared" si="37"/>
        <v>0.96389122983978148</v>
      </c>
      <c r="H163" s="28" t="str">
        <f t="shared" si="38"/>
        <v/>
      </c>
      <c r="I163" s="4" t="str">
        <f>_xlfn.IFNA(VLOOKUP(A163,[1]AIAN!$A$8:$I$67,5,FALSE),"")</f>
        <v/>
      </c>
      <c r="J163" s="5" t="str">
        <f>_xlfn.IFNA(VLOOKUP(A163,[1]AIAN!$A$8:$I$67,9,FALSE),"")</f>
        <v/>
      </c>
      <c r="K163" s="42" t="str">
        <f t="shared" si="39"/>
        <v/>
      </c>
      <c r="L163" s="28" t="str">
        <f t="shared" si="40"/>
        <v/>
      </c>
      <c r="M163" s="4" t="str">
        <f>_xlfn.IFNA(VLOOKUP(A163,[1]ANHPI!$A$8:$I$145,5,FALSE),"")</f>
        <v/>
      </c>
      <c r="N163" s="5" t="str">
        <f>_xlfn.IFNA(VLOOKUP(A163,[1]ANHPI!$A$8:$I$145,9,FALSE),"")</f>
        <v/>
      </c>
      <c r="O163" s="42" t="str">
        <f t="shared" si="41"/>
        <v/>
      </c>
      <c r="P163" s="28">
        <f t="shared" si="42"/>
        <v>3.9385584875935406E-5</v>
      </c>
      <c r="Q163" s="4">
        <f>_xlfn.IFNA(VLOOKUP(A163,[1]Black!$A$8:$I$211,5,FALSE),"")</f>
        <v>8</v>
      </c>
      <c r="R163" s="5">
        <f>_xlfn.IFNA(VLOOKUP(A163,[1]Black!$A$8:$I$211,9,FALSE),"")</f>
        <v>92424.375</v>
      </c>
      <c r="S163" s="42">
        <f t="shared" si="43"/>
        <v>1.1396524780738269</v>
      </c>
      <c r="T163" s="28">
        <f t="shared" si="44"/>
        <v>1.2525921699071691E-4</v>
      </c>
      <c r="U163" s="4">
        <f>_xlfn.IFNA(VLOOKUP(A163,'[1]H-L'!$A$8:$I$163,5,FALSE),"")</f>
        <v>9</v>
      </c>
      <c r="V163" s="5">
        <f>_xlfn.IFNA(VLOOKUP(A163,'[1]H-L'!$A$8:$I$163,9,FALSE),"")</f>
        <v>88163.222222222001</v>
      </c>
      <c r="W163" s="42">
        <f t="shared" si="45"/>
        <v>1.0871097010991828</v>
      </c>
      <c r="X163" s="28" t="str">
        <f t="shared" si="46"/>
        <v/>
      </c>
      <c r="Y163" s="4" t="str">
        <f>_xlfn.IFNA(VLOOKUP(A163,[1]Other!$A$8:$I$86,5,FALSE),"")</f>
        <v/>
      </c>
      <c r="Z163" s="5" t="str">
        <f>_xlfn.IFNA(VLOOKUP(A163,[1]Other!$A$8:$I$86,9,FALSE),"")</f>
        <v/>
      </c>
      <c r="AA163" s="29" t="str">
        <f t="shared" si="47"/>
        <v/>
      </c>
      <c r="AC163" s="7">
        <f t="shared" si="48"/>
        <v>1.5970000000000001E-4</v>
      </c>
      <c r="AD163" s="7" t="str">
        <f t="shared" si="49"/>
        <v/>
      </c>
      <c r="AE163" s="7" t="str">
        <f t="shared" si="50"/>
        <v/>
      </c>
      <c r="AF163" s="7">
        <f t="shared" si="51"/>
        <v>4.49E-5</v>
      </c>
      <c r="AG163" s="7">
        <f t="shared" si="52"/>
        <v>1.362E-4</v>
      </c>
      <c r="AH163" s="7" t="str">
        <f t="shared" si="53"/>
        <v/>
      </c>
    </row>
    <row r="164" spans="1:34" x14ac:dyDescent="0.3">
      <c r="A164" s="52" t="s">
        <v>168</v>
      </c>
      <c r="B164" s="36">
        <f>[1]White!D162</f>
        <v>6591</v>
      </c>
      <c r="C164" s="22">
        <f>[1]White!H162</f>
        <v>105896.42087695299</v>
      </c>
      <c r="D164" s="28">
        <f t="shared" si="36"/>
        <v>3.8276434041068204E-3</v>
      </c>
      <c r="E164" s="4">
        <f>[1]White!E162</f>
        <v>1733</v>
      </c>
      <c r="F164" s="5">
        <f>[1]White!I162</f>
        <v>98896.107905366007</v>
      </c>
      <c r="G164" s="42">
        <f t="shared" si="37"/>
        <v>0.93389471604785357</v>
      </c>
      <c r="H164" s="28">
        <f t="shared" si="38"/>
        <v>2.1530511811023623E-3</v>
      </c>
      <c r="I164" s="4">
        <f>_xlfn.IFNA(VLOOKUP(A164,[1]AIAN!$A$8:$I$67,5,FALSE),"")</f>
        <v>35</v>
      </c>
      <c r="J164" s="5">
        <f>_xlfn.IFNA(VLOOKUP(A164,[1]AIAN!$A$8:$I$67,9,FALSE),"")</f>
        <v>99199</v>
      </c>
      <c r="K164" s="42">
        <f t="shared" si="39"/>
        <v>0.93675498358216369</v>
      </c>
      <c r="L164" s="28">
        <f t="shared" si="40"/>
        <v>4.2084708100464619E-3</v>
      </c>
      <c r="M164" s="4">
        <f>_xlfn.IFNA(VLOOKUP(A164,[1]ANHPI!$A$8:$I$145,5,FALSE),"")</f>
        <v>250</v>
      </c>
      <c r="N164" s="5">
        <f>_xlfn.IFNA(VLOOKUP(A164,[1]ANHPI!$A$8:$I$145,9,FALSE),"")</f>
        <v>100963.852</v>
      </c>
      <c r="O164" s="42">
        <f t="shared" si="41"/>
        <v>0.95342081596237871</v>
      </c>
      <c r="P164" s="28">
        <f t="shared" si="42"/>
        <v>8.0248129184718397E-4</v>
      </c>
      <c r="Q164" s="4">
        <f>_xlfn.IFNA(VLOOKUP(A164,[1]Black!$A$8:$I$211,5,FALSE),"")</f>
        <v>163</v>
      </c>
      <c r="R164" s="5">
        <f>_xlfn.IFNA(VLOOKUP(A164,[1]Black!$A$8:$I$211,9,FALSE),"")</f>
        <v>102325.012269939</v>
      </c>
      <c r="S164" s="42">
        <f t="shared" si="43"/>
        <v>0.96627451072058601</v>
      </c>
      <c r="T164" s="28">
        <f t="shared" si="44"/>
        <v>3.3819988587493561E-3</v>
      </c>
      <c r="U164" s="4">
        <f>_xlfn.IFNA(VLOOKUP(A164,'[1]H-L'!$A$8:$I$163,5,FALSE),"")</f>
        <v>243</v>
      </c>
      <c r="V164" s="5">
        <f>_xlfn.IFNA(VLOOKUP(A164,'[1]H-L'!$A$8:$I$163,9,FALSE),"")</f>
        <v>92774.082304526994</v>
      </c>
      <c r="W164" s="42">
        <f t="shared" si="45"/>
        <v>0.87608326642433376</v>
      </c>
      <c r="X164" s="28">
        <f t="shared" si="46"/>
        <v>3.8936545598345198E-3</v>
      </c>
      <c r="Y164" s="4">
        <f>_xlfn.IFNA(VLOOKUP(A164,[1]Other!$A$8:$I$86,5,FALSE),"")</f>
        <v>64</v>
      </c>
      <c r="Z164" s="5">
        <f>_xlfn.IFNA(VLOOKUP(A164,[1]Other!$A$8:$I$86,9,FALSE),"")</f>
        <v>95086.125</v>
      </c>
      <c r="AA164" s="29">
        <f t="shared" si="47"/>
        <v>0.89791632439103786</v>
      </c>
      <c r="AC164" s="7">
        <f t="shared" si="48"/>
        <v>3.5745999999999998E-3</v>
      </c>
      <c r="AD164" s="7">
        <f t="shared" si="49"/>
        <v>2.0168999999999999E-3</v>
      </c>
      <c r="AE164" s="7">
        <f t="shared" si="50"/>
        <v>4.0124000000000002E-3</v>
      </c>
      <c r="AF164" s="7">
        <f t="shared" si="51"/>
        <v>7.7539999999999998E-4</v>
      </c>
      <c r="AG164" s="7">
        <f t="shared" si="52"/>
        <v>2.9629000000000001E-3</v>
      </c>
      <c r="AH164" s="7">
        <f t="shared" si="53"/>
        <v>3.4962000000000001E-3</v>
      </c>
    </row>
    <row r="165" spans="1:34" x14ac:dyDescent="0.3">
      <c r="A165" s="52" t="s">
        <v>169</v>
      </c>
      <c r="B165" s="36">
        <f>[1]White!D163</f>
        <v>157</v>
      </c>
      <c r="C165" s="22">
        <f>[1]White!H163</f>
        <v>62537.547770701</v>
      </c>
      <c r="D165" s="28">
        <f t="shared" si="36"/>
        <v>3.9756250013804253E-5</v>
      </c>
      <c r="E165" s="4">
        <f>[1]White!E163</f>
        <v>18</v>
      </c>
      <c r="F165" s="5">
        <f>[1]White!I163</f>
        <v>61100.722222222001</v>
      </c>
      <c r="G165" s="42">
        <f t="shared" si="37"/>
        <v>0.97702459402873876</v>
      </c>
      <c r="H165" s="28" t="str">
        <f t="shared" si="38"/>
        <v/>
      </c>
      <c r="I165" s="4" t="str">
        <f>_xlfn.IFNA(VLOOKUP(A165,[1]AIAN!$A$8:$I$67,5,FALSE),"")</f>
        <v/>
      </c>
      <c r="J165" s="5" t="str">
        <f>_xlfn.IFNA(VLOOKUP(A165,[1]AIAN!$A$8:$I$67,9,FALSE),"")</f>
        <v/>
      </c>
      <c r="K165" s="42" t="str">
        <f t="shared" si="39"/>
        <v/>
      </c>
      <c r="L165" s="28" t="str">
        <f t="shared" si="40"/>
        <v/>
      </c>
      <c r="M165" s="4" t="str">
        <f>_xlfn.IFNA(VLOOKUP(A165,[1]ANHPI!$A$8:$I$145,5,FALSE),"")</f>
        <v/>
      </c>
      <c r="N165" s="5" t="str">
        <f>_xlfn.IFNA(VLOOKUP(A165,[1]ANHPI!$A$8:$I$145,9,FALSE),"")</f>
        <v/>
      </c>
      <c r="O165" s="42" t="str">
        <f t="shared" si="41"/>
        <v/>
      </c>
      <c r="P165" s="28" t="str">
        <f t="shared" si="42"/>
        <v/>
      </c>
      <c r="Q165" s="4" t="str">
        <f>_xlfn.IFNA(VLOOKUP(A165,[1]Black!$A$8:$I$211,5,FALSE),"")</f>
        <v/>
      </c>
      <c r="R165" s="5" t="str">
        <f>_xlfn.IFNA(VLOOKUP(A165,[1]Black!$A$8:$I$211,9,FALSE),"")</f>
        <v/>
      </c>
      <c r="S165" s="42" t="str">
        <f t="shared" si="43"/>
        <v/>
      </c>
      <c r="T165" s="28" t="str">
        <f t="shared" si="44"/>
        <v/>
      </c>
      <c r="U165" s="4" t="str">
        <f>_xlfn.IFNA(VLOOKUP(A165,'[1]H-L'!$A$8:$I$163,5,FALSE),"")</f>
        <v/>
      </c>
      <c r="V165" s="5" t="str">
        <f>_xlfn.IFNA(VLOOKUP(A165,'[1]H-L'!$A$8:$I$163,9,FALSE),"")</f>
        <v/>
      </c>
      <c r="W165" s="42" t="str">
        <f t="shared" si="45"/>
        <v/>
      </c>
      <c r="X165" s="28" t="str">
        <f t="shared" si="46"/>
        <v/>
      </c>
      <c r="Y165" s="4" t="str">
        <f>_xlfn.IFNA(VLOOKUP(A165,[1]Other!$A$8:$I$86,5,FALSE),"")</f>
        <v/>
      </c>
      <c r="Z165" s="5" t="str">
        <f>_xlfn.IFNA(VLOOKUP(A165,[1]Other!$A$8:$I$86,9,FALSE),"")</f>
        <v/>
      </c>
      <c r="AA165" s="29" t="str">
        <f t="shared" si="47"/>
        <v/>
      </c>
      <c r="AC165" s="7">
        <f t="shared" si="48"/>
        <v>3.8800000000000001E-5</v>
      </c>
      <c r="AD165" s="7" t="str">
        <f t="shared" si="49"/>
        <v/>
      </c>
      <c r="AE165" s="7" t="str">
        <f t="shared" si="50"/>
        <v/>
      </c>
      <c r="AF165" s="7" t="str">
        <f t="shared" si="51"/>
        <v/>
      </c>
      <c r="AG165" s="7" t="str">
        <f t="shared" si="52"/>
        <v/>
      </c>
      <c r="AH165" s="7" t="str">
        <f t="shared" si="53"/>
        <v/>
      </c>
    </row>
    <row r="166" spans="1:34" ht="27" x14ac:dyDescent="0.3">
      <c r="A166" s="52" t="s">
        <v>170</v>
      </c>
      <c r="B166" s="36">
        <f>[1]White!D164</f>
        <v>1538</v>
      </c>
      <c r="C166" s="22">
        <f>[1]White!H164</f>
        <v>117575.085825748</v>
      </c>
      <c r="D166" s="28">
        <f t="shared" si="36"/>
        <v>1.7824052089522239E-3</v>
      </c>
      <c r="E166" s="4">
        <f>[1]White!E164</f>
        <v>807</v>
      </c>
      <c r="F166" s="5">
        <f>[1]White!I164</f>
        <v>111672.973977695</v>
      </c>
      <c r="G166" s="42">
        <f t="shared" si="37"/>
        <v>0.94980133923269927</v>
      </c>
      <c r="H166" s="28" t="str">
        <f t="shared" si="38"/>
        <v/>
      </c>
      <c r="I166" s="4" t="str">
        <f>_xlfn.IFNA(VLOOKUP(A166,[1]AIAN!$A$8:$I$67,5,FALSE),"")</f>
        <v/>
      </c>
      <c r="J166" s="5" t="str">
        <f>_xlfn.IFNA(VLOOKUP(A166,[1]AIAN!$A$8:$I$67,9,FALSE),"")</f>
        <v/>
      </c>
      <c r="K166" s="42" t="str">
        <f t="shared" si="39"/>
        <v/>
      </c>
      <c r="L166" s="28">
        <f t="shared" si="40"/>
        <v>2.6260857854689922E-3</v>
      </c>
      <c r="M166" s="4">
        <f>_xlfn.IFNA(VLOOKUP(A166,[1]ANHPI!$A$8:$I$145,5,FALSE),"")</f>
        <v>156</v>
      </c>
      <c r="N166" s="5">
        <f>_xlfn.IFNA(VLOOKUP(A166,[1]ANHPI!$A$8:$I$145,9,FALSE),"")</f>
        <v>117196.551282051</v>
      </c>
      <c r="O166" s="42">
        <f t="shared" si="41"/>
        <v>0.99678048677542108</v>
      </c>
      <c r="P166" s="28">
        <f t="shared" si="42"/>
        <v>5.563213863725876E-4</v>
      </c>
      <c r="Q166" s="4">
        <f>_xlfn.IFNA(VLOOKUP(A166,[1]Black!$A$8:$I$211,5,FALSE),"")</f>
        <v>113</v>
      </c>
      <c r="R166" s="5">
        <f>_xlfn.IFNA(VLOOKUP(A166,[1]Black!$A$8:$I$211,9,FALSE),"")</f>
        <v>119478.72566371701</v>
      </c>
      <c r="S166" s="42">
        <f t="shared" si="43"/>
        <v>1.0161908437029787</v>
      </c>
      <c r="T166" s="28">
        <f t="shared" si="44"/>
        <v>1.4056867684513784E-3</v>
      </c>
      <c r="U166" s="4">
        <f>_xlfn.IFNA(VLOOKUP(A166,'[1]H-L'!$A$8:$I$163,5,FALSE),"")</f>
        <v>101</v>
      </c>
      <c r="V166" s="5">
        <f>_xlfn.IFNA(VLOOKUP(A166,'[1]H-L'!$A$8:$I$163,9,FALSE),"")</f>
        <v>110899.158415842</v>
      </c>
      <c r="W166" s="42">
        <f t="shared" si="45"/>
        <v>0.94321988061484341</v>
      </c>
      <c r="X166" s="28" t="str">
        <f t="shared" si="46"/>
        <v/>
      </c>
      <c r="Y166" s="4" t="str">
        <f>_xlfn.IFNA(VLOOKUP(A166,[1]Other!$A$8:$I$86,5,FALSE),"")</f>
        <v/>
      </c>
      <c r="Z166" s="5" t="str">
        <f>_xlfn.IFNA(VLOOKUP(A166,[1]Other!$A$8:$I$86,9,FALSE),"")</f>
        <v/>
      </c>
      <c r="AA166" s="29" t="str">
        <f t="shared" si="47"/>
        <v/>
      </c>
      <c r="AC166" s="7">
        <f t="shared" si="48"/>
        <v>1.6929E-3</v>
      </c>
      <c r="AD166" s="7" t="str">
        <f t="shared" si="49"/>
        <v/>
      </c>
      <c r="AE166" s="7">
        <f t="shared" si="50"/>
        <v>2.6175999999999999E-3</v>
      </c>
      <c r="AF166" s="7">
        <f t="shared" si="51"/>
        <v>5.6530000000000003E-4</v>
      </c>
      <c r="AG166" s="7">
        <f t="shared" si="52"/>
        <v>1.3259000000000001E-3</v>
      </c>
      <c r="AH166" s="7" t="str">
        <f t="shared" si="53"/>
        <v/>
      </c>
    </row>
    <row r="167" spans="1:34" x14ac:dyDescent="0.3">
      <c r="A167" s="52" t="s">
        <v>171</v>
      </c>
      <c r="B167" s="36">
        <f>[1]White!D165</f>
        <v>9650</v>
      </c>
      <c r="C167" s="22">
        <f>[1]White!H165</f>
        <v>106600.87383371301</v>
      </c>
      <c r="D167" s="28">
        <f t="shared" si="36"/>
        <v>2.6217038203547585E-3</v>
      </c>
      <c r="E167" s="4">
        <f>[1]White!E165</f>
        <v>1187</v>
      </c>
      <c r="F167" s="5">
        <f>[1]White!I165</f>
        <v>100039.452401011</v>
      </c>
      <c r="G167" s="42">
        <f t="shared" si="37"/>
        <v>0.93844870875132613</v>
      </c>
      <c r="H167" s="28" t="str">
        <f t="shared" si="38"/>
        <v/>
      </c>
      <c r="I167" s="4" t="str">
        <f>_xlfn.IFNA(VLOOKUP(A167,[1]AIAN!$A$8:$I$67,5,FALSE),"")</f>
        <v/>
      </c>
      <c r="J167" s="5" t="str">
        <f>_xlfn.IFNA(VLOOKUP(A167,[1]AIAN!$A$8:$I$67,9,FALSE),"")</f>
        <v/>
      </c>
      <c r="K167" s="42" t="str">
        <f t="shared" si="39"/>
        <v/>
      </c>
      <c r="L167" s="28">
        <f t="shared" si="40"/>
        <v>3.4172782977577266E-3</v>
      </c>
      <c r="M167" s="4">
        <f>_xlfn.IFNA(VLOOKUP(A167,[1]ANHPI!$A$8:$I$145,5,FALSE),"")</f>
        <v>203</v>
      </c>
      <c r="N167" s="5">
        <f>_xlfn.IFNA(VLOOKUP(A167,[1]ANHPI!$A$8:$I$145,9,FALSE),"")</f>
        <v>97350.554455446007</v>
      </c>
      <c r="O167" s="42">
        <f t="shared" si="41"/>
        <v>0.91322473216592392</v>
      </c>
      <c r="P167" s="28">
        <f t="shared" si="42"/>
        <v>5.0708940527766837E-4</v>
      </c>
      <c r="Q167" s="4">
        <f>_xlfn.IFNA(VLOOKUP(A167,[1]Black!$A$8:$I$211,5,FALSE),"")</f>
        <v>103</v>
      </c>
      <c r="R167" s="5">
        <f>_xlfn.IFNA(VLOOKUP(A167,[1]Black!$A$8:$I$211,9,FALSE),"")</f>
        <v>95749.631067961003</v>
      </c>
      <c r="S167" s="42">
        <f t="shared" si="43"/>
        <v>0.89820681223796639</v>
      </c>
      <c r="T167" s="28">
        <f t="shared" si="44"/>
        <v>2.4773489582608456E-3</v>
      </c>
      <c r="U167" s="4">
        <f>_xlfn.IFNA(VLOOKUP(A167,'[1]H-L'!$A$8:$I$163,5,FALSE),"")</f>
        <v>178</v>
      </c>
      <c r="V167" s="5">
        <f>_xlfn.IFNA(VLOOKUP(A167,'[1]H-L'!$A$8:$I$163,9,FALSE),"")</f>
        <v>93067.685393257998</v>
      </c>
      <c r="W167" s="42">
        <f t="shared" si="45"/>
        <v>0.87304805341872271</v>
      </c>
      <c r="X167" s="28">
        <f t="shared" si="46"/>
        <v>3.7719778548396909E-3</v>
      </c>
      <c r="Y167" s="4">
        <f>_xlfn.IFNA(VLOOKUP(A167,[1]Other!$A$8:$I$86,5,FALSE),"")</f>
        <v>62</v>
      </c>
      <c r="Z167" s="5">
        <f>_xlfn.IFNA(VLOOKUP(A167,[1]Other!$A$8:$I$86,9,FALSE),"")</f>
        <v>86756.096774193997</v>
      </c>
      <c r="AA167" s="29">
        <f t="shared" si="47"/>
        <v>0.8138403903660778</v>
      </c>
      <c r="AC167" s="7">
        <f t="shared" si="48"/>
        <v>2.4602999999999999E-3</v>
      </c>
      <c r="AD167" s="7" t="str">
        <f t="shared" si="49"/>
        <v/>
      </c>
      <c r="AE167" s="7">
        <f t="shared" si="50"/>
        <v>3.1207000000000001E-3</v>
      </c>
      <c r="AF167" s="7">
        <f t="shared" si="51"/>
        <v>4.5550000000000001E-4</v>
      </c>
      <c r="AG167" s="7">
        <f t="shared" si="52"/>
        <v>2.1627999999999999E-3</v>
      </c>
      <c r="AH167" s="7">
        <f t="shared" si="53"/>
        <v>3.0698000000000001E-3</v>
      </c>
    </row>
    <row r="168" spans="1:34" x14ac:dyDescent="0.3">
      <c r="A168" s="52" t="s">
        <v>172</v>
      </c>
      <c r="B168" s="36">
        <f>[1]White!D166</f>
        <v>2010</v>
      </c>
      <c r="C168" s="22">
        <f>[1]White!H166</f>
        <v>111082.64776119401</v>
      </c>
      <c r="D168" s="28">
        <f t="shared" si="36"/>
        <v>7.3328194469905619E-4</v>
      </c>
      <c r="E168" s="4">
        <f>[1]White!E166</f>
        <v>332</v>
      </c>
      <c r="F168" s="5">
        <f>[1]White!I166</f>
        <v>104662.551204819</v>
      </c>
      <c r="G168" s="42">
        <f t="shared" si="37"/>
        <v>0.94220432546605337</v>
      </c>
      <c r="H168" s="28" t="str">
        <f t="shared" si="38"/>
        <v/>
      </c>
      <c r="I168" s="4" t="str">
        <f>_xlfn.IFNA(VLOOKUP(A168,[1]AIAN!$A$8:$I$67,5,FALSE),"")</f>
        <v/>
      </c>
      <c r="J168" s="5" t="str">
        <f>_xlfn.IFNA(VLOOKUP(A168,[1]AIAN!$A$8:$I$67,9,FALSE),"")</f>
        <v/>
      </c>
      <c r="K168" s="42" t="str">
        <f t="shared" si="39"/>
        <v/>
      </c>
      <c r="L168" s="28">
        <f t="shared" si="40"/>
        <v>1.2962090094943101E-3</v>
      </c>
      <c r="M168" s="4">
        <f>_xlfn.IFNA(VLOOKUP(A168,[1]ANHPI!$A$8:$I$145,5,FALSE),"")</f>
        <v>77</v>
      </c>
      <c r="N168" s="5">
        <f>_xlfn.IFNA(VLOOKUP(A168,[1]ANHPI!$A$8:$I$145,9,FALSE),"")</f>
        <v>95694.779220779004</v>
      </c>
      <c r="O168" s="42">
        <f t="shared" si="41"/>
        <v>0.86147369683250696</v>
      </c>
      <c r="P168" s="28">
        <f t="shared" si="42"/>
        <v>2.1169751870815282E-4</v>
      </c>
      <c r="Q168" s="4">
        <f>_xlfn.IFNA(VLOOKUP(A168,[1]Black!$A$8:$I$211,5,FALSE),"")</f>
        <v>43</v>
      </c>
      <c r="R168" s="5">
        <f>_xlfn.IFNA(VLOOKUP(A168,[1]Black!$A$8:$I$211,9,FALSE),"")</f>
        <v>104416.465116279</v>
      </c>
      <c r="S168" s="42">
        <f t="shared" si="43"/>
        <v>0.93998898316462531</v>
      </c>
      <c r="T168" s="28">
        <f t="shared" si="44"/>
        <v>3.061891970884191E-4</v>
      </c>
      <c r="U168" s="4">
        <f>_xlfn.IFNA(VLOOKUP(A168,'[1]H-L'!$A$8:$I$163,5,FALSE),"")</f>
        <v>22</v>
      </c>
      <c r="V168" s="5">
        <f>_xlfn.IFNA(VLOOKUP(A168,'[1]H-L'!$A$8:$I$163,9,FALSE),"")</f>
        <v>101407.454545455</v>
      </c>
      <c r="W168" s="42">
        <f t="shared" si="45"/>
        <v>0.91290094888142392</v>
      </c>
      <c r="X168" s="28">
        <f t="shared" si="46"/>
        <v>1.3384437549431162E-3</v>
      </c>
      <c r="Y168" s="4">
        <f>_xlfn.IFNA(VLOOKUP(A168,[1]Other!$A$8:$I$86,5,FALSE),"")</f>
        <v>22</v>
      </c>
      <c r="Z168" s="5">
        <f>_xlfn.IFNA(VLOOKUP(A168,[1]Other!$A$8:$I$86,9,FALSE),"")</f>
        <v>95816.409090909001</v>
      </c>
      <c r="AA168" s="29">
        <f t="shared" si="47"/>
        <v>0.86256864615700879</v>
      </c>
      <c r="AC168" s="7">
        <f t="shared" si="48"/>
        <v>6.9090000000000004E-4</v>
      </c>
      <c r="AD168" s="7" t="str">
        <f t="shared" si="49"/>
        <v/>
      </c>
      <c r="AE168" s="7">
        <f t="shared" si="50"/>
        <v>1.1165999999999999E-3</v>
      </c>
      <c r="AF168" s="7">
        <f t="shared" si="51"/>
        <v>1.9900000000000001E-4</v>
      </c>
      <c r="AG168" s="7">
        <f t="shared" si="52"/>
        <v>2.7950000000000002E-4</v>
      </c>
      <c r="AH168" s="7">
        <f t="shared" si="53"/>
        <v>1.1544999999999999E-3</v>
      </c>
    </row>
    <row r="169" spans="1:34" x14ac:dyDescent="0.3">
      <c r="A169" s="52" t="s">
        <v>173</v>
      </c>
      <c r="B169" s="36">
        <f>[1]White!D167</f>
        <v>3240</v>
      </c>
      <c r="C169" s="22">
        <f>[1]White!H167</f>
        <v>111949.714506173</v>
      </c>
      <c r="D169" s="28">
        <f t="shared" si="36"/>
        <v>8.5696805585311396E-4</v>
      </c>
      <c r="E169" s="4">
        <f>[1]White!E167</f>
        <v>388</v>
      </c>
      <c r="F169" s="5">
        <f>[1]White!I167</f>
        <v>107670.381443299</v>
      </c>
      <c r="G169" s="42">
        <f t="shared" si="37"/>
        <v>0.96177450669034059</v>
      </c>
      <c r="H169" s="28" t="str">
        <f t="shared" si="38"/>
        <v/>
      </c>
      <c r="I169" s="4" t="str">
        <f>_xlfn.IFNA(VLOOKUP(A169,[1]AIAN!$A$8:$I$67,5,FALSE),"")</f>
        <v/>
      </c>
      <c r="J169" s="5" t="str">
        <f>_xlfn.IFNA(VLOOKUP(A169,[1]AIAN!$A$8:$I$67,9,FALSE),"")</f>
        <v/>
      </c>
      <c r="K169" s="42" t="str">
        <f t="shared" si="39"/>
        <v/>
      </c>
      <c r="L169" s="28">
        <f t="shared" si="40"/>
        <v>2.7775907346306648E-3</v>
      </c>
      <c r="M169" s="4">
        <f>_xlfn.IFNA(VLOOKUP(A169,[1]ANHPI!$A$8:$I$145,5,FALSE),"")</f>
        <v>165</v>
      </c>
      <c r="N169" s="5">
        <f>_xlfn.IFNA(VLOOKUP(A169,[1]ANHPI!$A$8:$I$145,9,FALSE),"")</f>
        <v>107977.042424242</v>
      </c>
      <c r="O169" s="42">
        <f t="shared" si="41"/>
        <v>0.96451378103593155</v>
      </c>
      <c r="P169" s="28">
        <f t="shared" si="42"/>
        <v>4.6278062229224105E-4</v>
      </c>
      <c r="Q169" s="4">
        <f>_xlfn.IFNA(VLOOKUP(A169,[1]Black!$A$8:$I$211,5,FALSE),"")</f>
        <v>94</v>
      </c>
      <c r="R169" s="5">
        <f>_xlfn.IFNA(VLOOKUP(A169,[1]Black!$A$8:$I$211,9,FALSE),"")</f>
        <v>106514.829787234</v>
      </c>
      <c r="S169" s="42">
        <f t="shared" si="43"/>
        <v>0.95145244681584862</v>
      </c>
      <c r="T169" s="28">
        <f t="shared" si="44"/>
        <v>9.7423835437224259E-4</v>
      </c>
      <c r="U169" s="4">
        <f>_xlfn.IFNA(VLOOKUP(A169,'[1]H-L'!$A$8:$I$163,5,FALSE),"")</f>
        <v>70</v>
      </c>
      <c r="V169" s="5">
        <f>_xlfn.IFNA(VLOOKUP(A169,'[1]H-L'!$A$8:$I$163,9,FALSE),"")</f>
        <v>105542.771428571</v>
      </c>
      <c r="W169" s="42">
        <f t="shared" si="45"/>
        <v>0.94276945585914185</v>
      </c>
      <c r="X169" s="28">
        <f t="shared" si="46"/>
        <v>1.3992821074405306E-3</v>
      </c>
      <c r="Y169" s="4">
        <f>_xlfn.IFNA(VLOOKUP(A169,[1]Other!$A$8:$I$86,5,FALSE),"")</f>
        <v>23</v>
      </c>
      <c r="Z169" s="5">
        <f>_xlfn.IFNA(VLOOKUP(A169,[1]Other!$A$8:$I$86,9,FALSE),"")</f>
        <v>100237.130434783</v>
      </c>
      <c r="AA169" s="29">
        <f t="shared" si="47"/>
        <v>0.8953763828424578</v>
      </c>
      <c r="AC169" s="7">
        <f t="shared" si="48"/>
        <v>8.2419999999999998E-4</v>
      </c>
      <c r="AD169" s="7" t="str">
        <f t="shared" si="49"/>
        <v/>
      </c>
      <c r="AE169" s="7">
        <f t="shared" si="50"/>
        <v>2.679E-3</v>
      </c>
      <c r="AF169" s="7">
        <f t="shared" si="51"/>
        <v>4.4030000000000002E-4</v>
      </c>
      <c r="AG169" s="7">
        <f t="shared" si="52"/>
        <v>9.1850000000000005E-4</v>
      </c>
      <c r="AH169" s="7">
        <f t="shared" si="53"/>
        <v>1.2528999999999999E-3</v>
      </c>
    </row>
    <row r="170" spans="1:34" x14ac:dyDescent="0.3">
      <c r="A170" s="52" t="s">
        <v>174</v>
      </c>
      <c r="B170" s="36">
        <f>[1]White!D168</f>
        <v>2545</v>
      </c>
      <c r="C170" s="22">
        <f>[1]White!H168</f>
        <v>119420.172237515</v>
      </c>
      <c r="D170" s="28">
        <f t="shared" si="36"/>
        <v>9.011416669795631E-4</v>
      </c>
      <c r="E170" s="4">
        <f>[1]White!E168</f>
        <v>408</v>
      </c>
      <c r="F170" s="5">
        <f>[1]White!I168</f>
        <v>120524.45098039199</v>
      </c>
      <c r="G170" s="42">
        <f t="shared" si="37"/>
        <v>1.0092470034349028</v>
      </c>
      <c r="H170" s="28" t="str">
        <f t="shared" si="38"/>
        <v/>
      </c>
      <c r="I170" s="4" t="str">
        <f>_xlfn.IFNA(VLOOKUP(A170,[1]AIAN!$A$8:$I$67,5,FALSE),"")</f>
        <v/>
      </c>
      <c r="J170" s="5" t="str">
        <f>_xlfn.IFNA(VLOOKUP(A170,[1]AIAN!$A$8:$I$67,9,FALSE),"")</f>
        <v/>
      </c>
      <c r="K170" s="42" t="str">
        <f t="shared" si="39"/>
        <v/>
      </c>
      <c r="L170" s="28">
        <f t="shared" si="40"/>
        <v>3.4004444145175408E-3</v>
      </c>
      <c r="M170" s="4">
        <f>_xlfn.IFNA(VLOOKUP(A170,[1]ANHPI!$A$8:$I$145,5,FALSE),"")</f>
        <v>202</v>
      </c>
      <c r="N170" s="5">
        <f>_xlfn.IFNA(VLOOKUP(A170,[1]ANHPI!$A$8:$I$145,9,FALSE),"")</f>
        <v>120769.59405940599</v>
      </c>
      <c r="O170" s="42">
        <f t="shared" si="41"/>
        <v>1.0112997812396982</v>
      </c>
      <c r="P170" s="28">
        <f t="shared" si="42"/>
        <v>4.8247341473020875E-4</v>
      </c>
      <c r="Q170" s="4">
        <f>_xlfn.IFNA(VLOOKUP(A170,[1]Black!$A$8:$I$211,5,FALSE),"")</f>
        <v>98</v>
      </c>
      <c r="R170" s="5">
        <f>_xlfn.IFNA(VLOOKUP(A170,[1]Black!$A$8:$I$211,9,FALSE),"")</f>
        <v>120611.918367347</v>
      </c>
      <c r="S170" s="42">
        <f t="shared" si="43"/>
        <v>1.009979437372287</v>
      </c>
      <c r="T170" s="28">
        <f t="shared" si="44"/>
        <v>1.169086025246691E-3</v>
      </c>
      <c r="U170" s="4">
        <f>_xlfn.IFNA(VLOOKUP(A170,'[1]H-L'!$A$8:$I$163,5,FALSE),"")</f>
        <v>84</v>
      </c>
      <c r="V170" s="5">
        <f>_xlfn.IFNA(VLOOKUP(A170,'[1]H-L'!$A$8:$I$163,9,FALSE),"")</f>
        <v>108135.38095238101</v>
      </c>
      <c r="W170" s="42">
        <f t="shared" si="45"/>
        <v>0.90550347505202344</v>
      </c>
      <c r="X170" s="28" t="str">
        <f t="shared" si="46"/>
        <v/>
      </c>
      <c r="Y170" s="4" t="str">
        <f>_xlfn.IFNA(VLOOKUP(A170,[1]Other!$A$8:$I$86,5,FALSE),"")</f>
        <v/>
      </c>
      <c r="Z170" s="5" t="str">
        <f>_xlfn.IFNA(VLOOKUP(A170,[1]Other!$A$8:$I$86,9,FALSE),"")</f>
        <v/>
      </c>
      <c r="AA170" s="29" t="str">
        <f t="shared" si="47"/>
        <v/>
      </c>
      <c r="AC170" s="7">
        <f t="shared" si="48"/>
        <v>9.0950000000000004E-4</v>
      </c>
      <c r="AD170" s="7" t="str">
        <f t="shared" si="49"/>
        <v/>
      </c>
      <c r="AE170" s="7">
        <f t="shared" si="50"/>
        <v>3.4388999999999999E-3</v>
      </c>
      <c r="AF170" s="7">
        <f t="shared" si="51"/>
        <v>4.8730000000000003E-4</v>
      </c>
      <c r="AG170" s="7">
        <f t="shared" si="52"/>
        <v>1.0586E-3</v>
      </c>
      <c r="AH170" s="7" t="str">
        <f t="shared" si="53"/>
        <v/>
      </c>
    </row>
    <row r="171" spans="1:34" x14ac:dyDescent="0.3">
      <c r="A171" s="52" t="s">
        <v>175</v>
      </c>
      <c r="B171" s="36">
        <f>[1]White!D169</f>
        <v>9948</v>
      </c>
      <c r="C171" s="22">
        <f>[1]White!H169</f>
        <v>121357.585704232</v>
      </c>
      <c r="D171" s="28">
        <f t="shared" si="36"/>
        <v>2.2396020841109728E-3</v>
      </c>
      <c r="E171" s="4">
        <f>[1]White!E169</f>
        <v>1014</v>
      </c>
      <c r="F171" s="5">
        <f>[1]White!I169</f>
        <v>118101.95956607501</v>
      </c>
      <c r="G171" s="42">
        <f t="shared" si="37"/>
        <v>0.97317327862725056</v>
      </c>
      <c r="H171" s="28" t="str">
        <f t="shared" si="38"/>
        <v/>
      </c>
      <c r="I171" s="4" t="str">
        <f>_xlfn.IFNA(VLOOKUP(A171,[1]AIAN!$A$8:$I$67,5,FALSE),"")</f>
        <v/>
      </c>
      <c r="J171" s="5" t="str">
        <f>_xlfn.IFNA(VLOOKUP(A171,[1]AIAN!$A$8:$I$67,9,FALSE),"")</f>
        <v/>
      </c>
      <c r="K171" s="42" t="str">
        <f t="shared" si="39"/>
        <v/>
      </c>
      <c r="L171" s="28">
        <f t="shared" si="40"/>
        <v>9.7804861625479765E-3</v>
      </c>
      <c r="M171" s="4">
        <f>_xlfn.IFNA(VLOOKUP(A171,[1]ANHPI!$A$8:$I$145,5,FALSE),"")</f>
        <v>581</v>
      </c>
      <c r="N171" s="5">
        <f>_xlfn.IFNA(VLOOKUP(A171,[1]ANHPI!$A$8:$I$145,9,FALSE),"")</f>
        <v>115893.46127366601</v>
      </c>
      <c r="O171" s="42">
        <f t="shared" si="41"/>
        <v>0.95497500713401673</v>
      </c>
      <c r="P171" s="28">
        <f t="shared" si="42"/>
        <v>1.2800315084679006E-3</v>
      </c>
      <c r="Q171" s="4">
        <f>_xlfn.IFNA(VLOOKUP(A171,[1]Black!$A$8:$I$211,5,FALSE),"")</f>
        <v>260</v>
      </c>
      <c r="R171" s="5">
        <f>_xlfn.IFNA(VLOOKUP(A171,[1]Black!$A$8:$I$211,9,FALSE),"")</f>
        <v>113011.165384615</v>
      </c>
      <c r="S171" s="42">
        <f t="shared" si="43"/>
        <v>0.9312245685246362</v>
      </c>
      <c r="T171" s="28">
        <f t="shared" si="44"/>
        <v>2.6582789383585476E-3</v>
      </c>
      <c r="U171" s="4">
        <f>_xlfn.IFNA(VLOOKUP(A171,'[1]H-L'!$A$8:$I$163,5,FALSE),"")</f>
        <v>191</v>
      </c>
      <c r="V171" s="5">
        <f>_xlfn.IFNA(VLOOKUP(A171,'[1]H-L'!$A$8:$I$163,9,FALSE),"")</f>
        <v>109451.062827225</v>
      </c>
      <c r="W171" s="42">
        <f t="shared" si="45"/>
        <v>0.90188892760255535</v>
      </c>
      <c r="X171" s="28">
        <f t="shared" si="46"/>
        <v>2.6768875098862324E-3</v>
      </c>
      <c r="Y171" s="4">
        <f>_xlfn.IFNA(VLOOKUP(A171,[1]Other!$A$8:$I$86,5,FALSE),"")</f>
        <v>44</v>
      </c>
      <c r="Z171" s="5">
        <f>_xlfn.IFNA(VLOOKUP(A171,[1]Other!$A$8:$I$86,9,FALSE),"")</f>
        <v>97780.454545454995</v>
      </c>
      <c r="AA171" s="29">
        <f t="shared" si="47"/>
        <v>0.80572181770129914</v>
      </c>
      <c r="AC171" s="7">
        <f t="shared" si="48"/>
        <v>2.1795E-3</v>
      </c>
      <c r="AD171" s="7" t="str">
        <f t="shared" si="49"/>
        <v/>
      </c>
      <c r="AE171" s="7">
        <f t="shared" si="50"/>
        <v>9.3401000000000005E-3</v>
      </c>
      <c r="AF171" s="7">
        <f t="shared" si="51"/>
        <v>1.1919999999999999E-3</v>
      </c>
      <c r="AG171" s="7">
        <f t="shared" si="52"/>
        <v>2.3974999999999999E-3</v>
      </c>
      <c r="AH171" s="7">
        <f t="shared" si="53"/>
        <v>2.1567999999999999E-3</v>
      </c>
    </row>
    <row r="172" spans="1:34" x14ac:dyDescent="0.3">
      <c r="A172" s="52" t="s">
        <v>176</v>
      </c>
      <c r="B172" s="36">
        <f>[1]White!D170</f>
        <v>6061</v>
      </c>
      <c r="C172" s="22">
        <f>[1]White!H170</f>
        <v>93058.559643622997</v>
      </c>
      <c r="D172" s="28">
        <f t="shared" si="36"/>
        <v>5.1241388906681038E-4</v>
      </c>
      <c r="E172" s="4">
        <f>[1]White!E170</f>
        <v>232</v>
      </c>
      <c r="F172" s="5">
        <f>[1]White!I170</f>
        <v>90204.452586207</v>
      </c>
      <c r="G172" s="42">
        <f t="shared" si="37"/>
        <v>0.96932998889789312</v>
      </c>
      <c r="H172" s="28" t="str">
        <f t="shared" si="38"/>
        <v/>
      </c>
      <c r="I172" s="4" t="str">
        <f>_xlfn.IFNA(VLOOKUP(A172,[1]AIAN!$A$8:$I$67,5,FALSE),"")</f>
        <v/>
      </c>
      <c r="J172" s="5" t="str">
        <f>_xlfn.IFNA(VLOOKUP(A172,[1]AIAN!$A$8:$I$67,9,FALSE),"")</f>
        <v/>
      </c>
      <c r="K172" s="42" t="str">
        <f t="shared" si="39"/>
        <v/>
      </c>
      <c r="L172" s="28">
        <f t="shared" si="40"/>
        <v>4.5451484748501786E-4</v>
      </c>
      <c r="M172" s="4">
        <f>_xlfn.IFNA(VLOOKUP(A172,[1]ANHPI!$A$8:$I$145,5,FALSE),"")</f>
        <v>27</v>
      </c>
      <c r="N172" s="5">
        <f>_xlfn.IFNA(VLOOKUP(A172,[1]ANHPI!$A$8:$I$145,9,FALSE),"")</f>
        <v>90871.222222222001</v>
      </c>
      <c r="O172" s="42">
        <f t="shared" si="41"/>
        <v>0.97649504323108349</v>
      </c>
      <c r="P172" s="28">
        <f t="shared" si="42"/>
        <v>1.9200472627018512E-4</v>
      </c>
      <c r="Q172" s="4">
        <f>_xlfn.IFNA(VLOOKUP(A172,[1]Black!$A$8:$I$211,5,FALSE),"")</f>
        <v>39</v>
      </c>
      <c r="R172" s="5">
        <f>_xlfn.IFNA(VLOOKUP(A172,[1]Black!$A$8:$I$211,9,FALSE),"")</f>
        <v>85848.256410255999</v>
      </c>
      <c r="S172" s="42">
        <f t="shared" si="43"/>
        <v>0.92251864566806563</v>
      </c>
      <c r="T172" s="28">
        <f t="shared" si="44"/>
        <v>7.098022296140624E-4</v>
      </c>
      <c r="U172" s="4">
        <f>_xlfn.IFNA(VLOOKUP(A172,'[1]H-L'!$A$8:$I$163,5,FALSE),"")</f>
        <v>51</v>
      </c>
      <c r="V172" s="5">
        <f>_xlfn.IFNA(VLOOKUP(A172,'[1]H-L'!$A$8:$I$163,9,FALSE),"")</f>
        <v>87973.294117647005</v>
      </c>
      <c r="W172" s="42">
        <f t="shared" si="45"/>
        <v>0.94535413458524908</v>
      </c>
      <c r="X172" s="28">
        <f t="shared" si="46"/>
        <v>1.155928697450873E-3</v>
      </c>
      <c r="Y172" s="4">
        <f>_xlfn.IFNA(VLOOKUP(A172,[1]Other!$A$8:$I$86,5,FALSE),"")</f>
        <v>19</v>
      </c>
      <c r="Z172" s="5">
        <f>_xlfn.IFNA(VLOOKUP(A172,[1]Other!$A$8:$I$86,9,FALSE),"")</f>
        <v>80563.421052631995</v>
      </c>
      <c r="AA172" s="29">
        <f t="shared" si="47"/>
        <v>0.86572821845897485</v>
      </c>
      <c r="AC172" s="7">
        <f t="shared" si="48"/>
        <v>4.9669999999999998E-4</v>
      </c>
      <c r="AD172" s="7" t="str">
        <f t="shared" si="49"/>
        <v/>
      </c>
      <c r="AE172" s="7">
        <f t="shared" si="50"/>
        <v>4.438E-4</v>
      </c>
      <c r="AF172" s="7">
        <f t="shared" si="51"/>
        <v>1.771E-4</v>
      </c>
      <c r="AG172" s="7">
        <f t="shared" si="52"/>
        <v>6.7100000000000005E-4</v>
      </c>
      <c r="AH172" s="7">
        <f t="shared" si="53"/>
        <v>1.0007E-3</v>
      </c>
    </row>
    <row r="173" spans="1:34" ht="27" x14ac:dyDescent="0.3">
      <c r="A173" s="52" t="s">
        <v>177</v>
      </c>
      <c r="B173" s="36">
        <f>[1]White!D171</f>
        <v>287</v>
      </c>
      <c r="C173" s="22">
        <f>[1]White!H171</f>
        <v>121058.79094076699</v>
      </c>
      <c r="D173" s="28">
        <f t="shared" si="36"/>
        <v>4.6603159738403877E-4</v>
      </c>
      <c r="E173" s="4">
        <f>[1]White!E171</f>
        <v>211</v>
      </c>
      <c r="F173" s="5">
        <f>[1]White!I171</f>
        <v>110368.426540284</v>
      </c>
      <c r="G173" s="42">
        <f t="shared" si="37"/>
        <v>0.91169278730271064</v>
      </c>
      <c r="H173" s="28" t="str">
        <f t="shared" si="38"/>
        <v/>
      </c>
      <c r="I173" s="4" t="str">
        <f>_xlfn.IFNA(VLOOKUP(A173,[1]AIAN!$A$8:$I$67,5,FALSE),"")</f>
        <v/>
      </c>
      <c r="J173" s="5" t="str">
        <f>_xlfn.IFNA(VLOOKUP(A173,[1]AIAN!$A$8:$I$67,9,FALSE),"")</f>
        <v/>
      </c>
      <c r="K173" s="42" t="str">
        <f t="shared" si="39"/>
        <v/>
      </c>
      <c r="L173" s="28">
        <f t="shared" si="40"/>
        <v>1.1783718268130092E-3</v>
      </c>
      <c r="M173" s="4">
        <f>_xlfn.IFNA(VLOOKUP(A173,[1]ANHPI!$A$8:$I$145,5,FALSE),"")</f>
        <v>70</v>
      </c>
      <c r="N173" s="5">
        <f>_xlfn.IFNA(VLOOKUP(A173,[1]ANHPI!$A$8:$I$145,9,FALSE),"")</f>
        <v>117642.95714285701</v>
      </c>
      <c r="O173" s="42">
        <f t="shared" si="41"/>
        <v>0.97178367823298906</v>
      </c>
      <c r="P173" s="28" t="str">
        <f t="shared" si="42"/>
        <v/>
      </c>
      <c r="Q173" s="4" t="str">
        <f>_xlfn.IFNA(VLOOKUP(A173,[1]Black!$A$8:$I$211,5,FALSE),"")</f>
        <v/>
      </c>
      <c r="R173" s="5" t="str">
        <f>_xlfn.IFNA(VLOOKUP(A173,[1]Black!$A$8:$I$211,9,FALSE),"")</f>
        <v/>
      </c>
      <c r="S173" s="42" t="str">
        <f t="shared" si="43"/>
        <v/>
      </c>
      <c r="T173" s="28" t="str">
        <f t="shared" si="44"/>
        <v/>
      </c>
      <c r="U173" s="4" t="str">
        <f>_xlfn.IFNA(VLOOKUP(A173,'[1]H-L'!$A$8:$I$163,5,FALSE),"")</f>
        <v/>
      </c>
      <c r="V173" s="5" t="str">
        <f>_xlfn.IFNA(VLOOKUP(A173,'[1]H-L'!$A$8:$I$163,9,FALSE),"")</f>
        <v/>
      </c>
      <c r="W173" s="42" t="str">
        <f t="shared" si="45"/>
        <v/>
      </c>
      <c r="X173" s="28" t="str">
        <f t="shared" si="46"/>
        <v/>
      </c>
      <c r="Y173" s="4" t="str">
        <f>_xlfn.IFNA(VLOOKUP(A173,[1]Other!$A$8:$I$86,5,FALSE),"")</f>
        <v/>
      </c>
      <c r="Z173" s="5" t="str">
        <f>_xlfn.IFNA(VLOOKUP(A173,[1]Other!$A$8:$I$86,9,FALSE),"")</f>
        <v/>
      </c>
      <c r="AA173" s="29" t="str">
        <f t="shared" si="47"/>
        <v/>
      </c>
      <c r="AC173" s="7">
        <f t="shared" si="48"/>
        <v>4.2489999999999997E-4</v>
      </c>
      <c r="AD173" s="7" t="str">
        <f t="shared" si="49"/>
        <v/>
      </c>
      <c r="AE173" s="7">
        <f t="shared" si="50"/>
        <v>1.1451E-3</v>
      </c>
      <c r="AF173" s="7" t="str">
        <f t="shared" si="51"/>
        <v/>
      </c>
      <c r="AG173" s="7" t="str">
        <f t="shared" si="52"/>
        <v/>
      </c>
      <c r="AH173" s="7" t="str">
        <f t="shared" si="53"/>
        <v/>
      </c>
    </row>
    <row r="174" spans="1:34" x14ac:dyDescent="0.3">
      <c r="A174" s="52" t="s">
        <v>178</v>
      </c>
      <c r="B174" s="36">
        <f>[1]White!D172</f>
        <v>6192</v>
      </c>
      <c r="C174" s="22">
        <f>[1]White!H172</f>
        <v>125863.13810369901</v>
      </c>
      <c r="D174" s="28">
        <f t="shared" si="36"/>
        <v>2.6526253481432725E-3</v>
      </c>
      <c r="E174" s="4">
        <f>[1]White!E172</f>
        <v>1201</v>
      </c>
      <c r="F174" s="5">
        <f>[1]White!I172</f>
        <v>124313.54204829301</v>
      </c>
      <c r="G174" s="42">
        <f t="shared" si="37"/>
        <v>0.98768824551212697</v>
      </c>
      <c r="H174" s="28" t="str">
        <f t="shared" si="38"/>
        <v/>
      </c>
      <c r="I174" s="4" t="str">
        <f>_xlfn.IFNA(VLOOKUP(A174,[1]AIAN!$A$8:$I$67,5,FALSE),"")</f>
        <v/>
      </c>
      <c r="J174" s="5" t="str">
        <f>_xlfn.IFNA(VLOOKUP(A174,[1]AIAN!$A$8:$I$67,9,FALSE),"")</f>
        <v/>
      </c>
      <c r="K174" s="42" t="str">
        <f t="shared" si="39"/>
        <v/>
      </c>
      <c r="L174" s="28">
        <f t="shared" si="40"/>
        <v>2.8617601508315938E-3</v>
      </c>
      <c r="M174" s="4">
        <f>_xlfn.IFNA(VLOOKUP(A174,[1]ANHPI!$A$8:$I$145,5,FALSE),"")</f>
        <v>170</v>
      </c>
      <c r="N174" s="5">
        <f>_xlfn.IFNA(VLOOKUP(A174,[1]ANHPI!$A$8:$I$145,9,FALSE),"")</f>
        <v>122578.070588235</v>
      </c>
      <c r="O174" s="42">
        <f t="shared" si="41"/>
        <v>0.9738996852854771</v>
      </c>
      <c r="P174" s="28">
        <f t="shared" si="42"/>
        <v>5.5139818826309569E-4</v>
      </c>
      <c r="Q174" s="4">
        <f>_xlfn.IFNA(VLOOKUP(A174,[1]Black!$A$8:$I$211,5,FALSE),"")</f>
        <v>112</v>
      </c>
      <c r="R174" s="5">
        <f>_xlfn.IFNA(VLOOKUP(A174,[1]Black!$A$8:$I$211,9,FALSE),"")</f>
        <v>131451.38392857101</v>
      </c>
      <c r="S174" s="42">
        <f t="shared" si="43"/>
        <v>1.0443993841967283</v>
      </c>
      <c r="T174" s="28">
        <f t="shared" si="44"/>
        <v>1.9206413271909925E-3</v>
      </c>
      <c r="U174" s="4">
        <f>_xlfn.IFNA(VLOOKUP(A174,'[1]H-L'!$A$8:$I$163,5,FALSE),"")</f>
        <v>138</v>
      </c>
      <c r="V174" s="5">
        <f>_xlfn.IFNA(VLOOKUP(A174,'[1]H-L'!$A$8:$I$163,9,FALSE),"")</f>
        <v>118987.797101449</v>
      </c>
      <c r="W174" s="42">
        <f t="shared" si="45"/>
        <v>0.94537446701364314</v>
      </c>
      <c r="X174" s="28">
        <f t="shared" si="46"/>
        <v>1.8251505749224311E-3</v>
      </c>
      <c r="Y174" s="4">
        <f>_xlfn.IFNA(VLOOKUP(A174,[1]Other!$A$8:$I$86,5,FALSE),"")</f>
        <v>30</v>
      </c>
      <c r="Z174" s="5">
        <f>_xlfn.IFNA(VLOOKUP(A174,[1]Other!$A$8:$I$86,9,FALSE),"")</f>
        <v>109171.3</v>
      </c>
      <c r="AA174" s="29">
        <f t="shared" si="47"/>
        <v>0.86738104297108376</v>
      </c>
      <c r="AC174" s="7">
        <f t="shared" si="48"/>
        <v>2.6199999999999999E-3</v>
      </c>
      <c r="AD174" s="7" t="str">
        <f t="shared" si="49"/>
        <v/>
      </c>
      <c r="AE174" s="7">
        <f t="shared" si="50"/>
        <v>2.7870999999999998E-3</v>
      </c>
      <c r="AF174" s="7">
        <f t="shared" si="51"/>
        <v>5.7589999999999996E-4</v>
      </c>
      <c r="AG174" s="7">
        <f t="shared" si="52"/>
        <v>1.8157E-3</v>
      </c>
      <c r="AH174" s="7">
        <f t="shared" si="53"/>
        <v>1.5831E-3</v>
      </c>
    </row>
    <row r="175" spans="1:34" x14ac:dyDescent="0.3">
      <c r="A175" s="52" t="s">
        <v>179</v>
      </c>
      <c r="B175" s="36">
        <f>[1]White!D173</f>
        <v>648</v>
      </c>
      <c r="C175" s="22">
        <f>[1]White!H173</f>
        <v>117221.109737249</v>
      </c>
      <c r="D175" s="28">
        <f t="shared" si="36"/>
        <v>2.6945902787133994E-4</v>
      </c>
      <c r="E175" s="4">
        <f>[1]White!E173</f>
        <v>122</v>
      </c>
      <c r="F175" s="5">
        <f>[1]White!I173</f>
        <v>106486.18852459</v>
      </c>
      <c r="G175" s="42">
        <f t="shared" si="37"/>
        <v>0.90842160395238269</v>
      </c>
      <c r="H175" s="28" t="str">
        <f t="shared" si="38"/>
        <v/>
      </c>
      <c r="I175" s="4" t="str">
        <f>_xlfn.IFNA(VLOOKUP(A175,[1]AIAN!$A$8:$I$67,5,FALSE),"")</f>
        <v/>
      </c>
      <c r="J175" s="5" t="str">
        <f>_xlfn.IFNA(VLOOKUP(A175,[1]AIAN!$A$8:$I$67,9,FALSE),"")</f>
        <v/>
      </c>
      <c r="K175" s="42" t="str">
        <f t="shared" si="39"/>
        <v/>
      </c>
      <c r="L175" s="28">
        <f t="shared" si="40"/>
        <v>3.3667766480371692E-4</v>
      </c>
      <c r="M175" s="4">
        <f>_xlfn.IFNA(VLOOKUP(A175,[1]ANHPI!$A$8:$I$145,5,FALSE),"")</f>
        <v>20</v>
      </c>
      <c r="N175" s="5">
        <f>_xlfn.IFNA(VLOOKUP(A175,[1]ANHPI!$A$8:$I$145,9,FALSE),"")</f>
        <v>98557.65</v>
      </c>
      <c r="O175" s="42">
        <f t="shared" si="41"/>
        <v>0.84078414050947703</v>
      </c>
      <c r="P175" s="28" t="str">
        <f t="shared" si="42"/>
        <v/>
      </c>
      <c r="Q175" s="4" t="str">
        <f>_xlfn.IFNA(VLOOKUP(A175,[1]Black!$A$8:$I$211,5,FALSE),"")</f>
        <v/>
      </c>
      <c r="R175" s="5" t="str">
        <f>_xlfn.IFNA(VLOOKUP(A175,[1]Black!$A$8:$I$211,9,FALSE),"")</f>
        <v/>
      </c>
      <c r="S175" s="42" t="str">
        <f t="shared" si="43"/>
        <v/>
      </c>
      <c r="T175" s="28" t="str">
        <f t="shared" si="44"/>
        <v/>
      </c>
      <c r="U175" s="4" t="str">
        <f>_xlfn.IFNA(VLOOKUP(A175,'[1]H-L'!$A$8:$I$163,5,FALSE),"")</f>
        <v/>
      </c>
      <c r="V175" s="5" t="str">
        <f>_xlfn.IFNA(VLOOKUP(A175,'[1]H-L'!$A$8:$I$163,9,FALSE),"")</f>
        <v/>
      </c>
      <c r="W175" s="42" t="str">
        <f t="shared" si="45"/>
        <v/>
      </c>
      <c r="X175" s="28" t="str">
        <f t="shared" si="46"/>
        <v/>
      </c>
      <c r="Y175" s="4" t="str">
        <f>_xlfn.IFNA(VLOOKUP(A175,[1]Other!$A$8:$I$86,5,FALSE),"")</f>
        <v/>
      </c>
      <c r="Z175" s="5" t="str">
        <f>_xlfn.IFNA(VLOOKUP(A175,[1]Other!$A$8:$I$86,9,FALSE),"")</f>
        <v/>
      </c>
      <c r="AA175" s="29" t="str">
        <f t="shared" si="47"/>
        <v/>
      </c>
      <c r="AC175" s="7">
        <f t="shared" si="48"/>
        <v>2.4479999999999999E-4</v>
      </c>
      <c r="AD175" s="7" t="str">
        <f t="shared" si="49"/>
        <v/>
      </c>
      <c r="AE175" s="7">
        <f t="shared" si="50"/>
        <v>2.831E-4</v>
      </c>
      <c r="AF175" s="7" t="str">
        <f t="shared" si="51"/>
        <v/>
      </c>
      <c r="AG175" s="7" t="str">
        <f t="shared" si="52"/>
        <v/>
      </c>
      <c r="AH175" s="7" t="str">
        <f t="shared" si="53"/>
        <v/>
      </c>
    </row>
    <row r="176" spans="1:34" x14ac:dyDescent="0.3">
      <c r="A176" s="52" t="s">
        <v>180</v>
      </c>
      <c r="B176" s="36">
        <f>[1]White!D174</f>
        <v>120</v>
      </c>
      <c r="C176" s="22">
        <f>[1]White!H174</f>
        <v>101201.941666667</v>
      </c>
      <c r="D176" s="28">
        <f t="shared" si="36"/>
        <v>6.6260416689673757E-6</v>
      </c>
      <c r="E176" s="4">
        <f>[1]White!E174</f>
        <v>3</v>
      </c>
      <c r="F176" s="5">
        <f>[1]White!I174</f>
        <v>105755</v>
      </c>
      <c r="G176" s="42">
        <f t="shared" si="37"/>
        <v>1.0449898317991724</v>
      </c>
      <c r="H176" s="28" t="str">
        <f t="shared" si="38"/>
        <v/>
      </c>
      <c r="I176" s="4" t="str">
        <f>_xlfn.IFNA(VLOOKUP(A176,[1]AIAN!$A$8:$I$67,5,FALSE),"")</f>
        <v/>
      </c>
      <c r="J176" s="5" t="str">
        <f>_xlfn.IFNA(VLOOKUP(A176,[1]AIAN!$A$8:$I$67,9,FALSE),"")</f>
        <v/>
      </c>
      <c r="K176" s="42" t="str">
        <f t="shared" si="39"/>
        <v/>
      </c>
      <c r="L176" s="28" t="str">
        <f t="shared" si="40"/>
        <v/>
      </c>
      <c r="M176" s="4" t="str">
        <f>_xlfn.IFNA(VLOOKUP(A176,[1]ANHPI!$A$8:$I$145,5,FALSE),"")</f>
        <v/>
      </c>
      <c r="N176" s="5" t="str">
        <f>_xlfn.IFNA(VLOOKUP(A176,[1]ANHPI!$A$8:$I$145,9,FALSE),"")</f>
        <v/>
      </c>
      <c r="O176" s="42" t="str">
        <f t="shared" si="41"/>
        <v/>
      </c>
      <c r="P176" s="28" t="str">
        <f t="shared" si="42"/>
        <v/>
      </c>
      <c r="Q176" s="4" t="str">
        <f>_xlfn.IFNA(VLOOKUP(A176,[1]Black!$A$8:$I$211,5,FALSE),"")</f>
        <v/>
      </c>
      <c r="R176" s="5" t="str">
        <f>_xlfn.IFNA(VLOOKUP(A176,[1]Black!$A$8:$I$211,9,FALSE),"")</f>
        <v/>
      </c>
      <c r="S176" s="42" t="str">
        <f t="shared" si="43"/>
        <v/>
      </c>
      <c r="T176" s="28" t="str">
        <f t="shared" si="44"/>
        <v/>
      </c>
      <c r="U176" s="4" t="str">
        <f>_xlfn.IFNA(VLOOKUP(A176,'[1]H-L'!$A$8:$I$163,5,FALSE),"")</f>
        <v/>
      </c>
      <c r="V176" s="5" t="str">
        <f>_xlfn.IFNA(VLOOKUP(A176,'[1]H-L'!$A$8:$I$163,9,FALSE),"")</f>
        <v/>
      </c>
      <c r="W176" s="42" t="str">
        <f t="shared" si="45"/>
        <v/>
      </c>
      <c r="X176" s="28" t="str">
        <f t="shared" si="46"/>
        <v/>
      </c>
      <c r="Y176" s="4" t="str">
        <f>_xlfn.IFNA(VLOOKUP(A176,[1]Other!$A$8:$I$86,5,FALSE),"")</f>
        <v/>
      </c>
      <c r="Z176" s="5" t="str">
        <f>_xlfn.IFNA(VLOOKUP(A176,[1]Other!$A$8:$I$86,9,FALSE),"")</f>
        <v/>
      </c>
      <c r="AA176" s="29" t="str">
        <f t="shared" si="47"/>
        <v/>
      </c>
      <c r="AC176" s="7">
        <f t="shared" si="48"/>
        <v>6.9E-6</v>
      </c>
      <c r="AD176" s="7" t="str">
        <f t="shared" si="49"/>
        <v/>
      </c>
      <c r="AE176" s="7" t="str">
        <f t="shared" si="50"/>
        <v/>
      </c>
      <c r="AF176" s="7" t="str">
        <f t="shared" si="51"/>
        <v/>
      </c>
      <c r="AG176" s="7" t="str">
        <f t="shared" si="52"/>
        <v/>
      </c>
      <c r="AH176" s="7" t="str">
        <f t="shared" si="53"/>
        <v/>
      </c>
    </row>
    <row r="177" spans="1:34" x14ac:dyDescent="0.3">
      <c r="A177" s="52" t="s">
        <v>181</v>
      </c>
      <c r="B177" s="36">
        <f>[1]White!D175</f>
        <v>195</v>
      </c>
      <c r="C177" s="22">
        <f>[1]White!H175</f>
        <v>123661.82564102599</v>
      </c>
      <c r="D177" s="28">
        <f t="shared" si="36"/>
        <v>1.1043402781612292E-4</v>
      </c>
      <c r="E177" s="4">
        <f>[1]White!E175</f>
        <v>50</v>
      </c>
      <c r="F177" s="5">
        <f>[1]White!I175</f>
        <v>117877.38</v>
      </c>
      <c r="G177" s="42">
        <f t="shared" si="37"/>
        <v>0.95322367585112744</v>
      </c>
      <c r="H177" s="28" t="str">
        <f t="shared" si="38"/>
        <v/>
      </c>
      <c r="I177" s="4" t="str">
        <f>_xlfn.IFNA(VLOOKUP(A177,[1]AIAN!$A$8:$I$67,5,FALSE),"")</f>
        <v/>
      </c>
      <c r="J177" s="5" t="str">
        <f>_xlfn.IFNA(VLOOKUP(A177,[1]AIAN!$A$8:$I$67,9,FALSE),"")</f>
        <v/>
      </c>
      <c r="K177" s="42" t="str">
        <f t="shared" si="39"/>
        <v/>
      </c>
      <c r="L177" s="28" t="str">
        <f t="shared" si="40"/>
        <v/>
      </c>
      <c r="M177" s="4" t="str">
        <f>_xlfn.IFNA(VLOOKUP(A177,[1]ANHPI!$A$8:$I$145,5,FALSE),"")</f>
        <v/>
      </c>
      <c r="N177" s="5" t="str">
        <f>_xlfn.IFNA(VLOOKUP(A177,[1]ANHPI!$A$8:$I$145,9,FALSE),"")</f>
        <v/>
      </c>
      <c r="O177" s="42" t="str">
        <f t="shared" si="41"/>
        <v/>
      </c>
      <c r="P177" s="28" t="str">
        <f t="shared" si="42"/>
        <v/>
      </c>
      <c r="Q177" s="4" t="str">
        <f>_xlfn.IFNA(VLOOKUP(A177,[1]Black!$A$8:$I$211,5,FALSE),"")</f>
        <v/>
      </c>
      <c r="R177" s="5" t="str">
        <f>_xlfn.IFNA(VLOOKUP(A177,[1]Black!$A$8:$I$211,9,FALSE),"")</f>
        <v/>
      </c>
      <c r="S177" s="42" t="str">
        <f t="shared" si="43"/>
        <v/>
      </c>
      <c r="T177" s="28" t="str">
        <f t="shared" si="44"/>
        <v/>
      </c>
      <c r="U177" s="4" t="str">
        <f>_xlfn.IFNA(VLOOKUP(A177,'[1]H-L'!$A$8:$I$163,5,FALSE),"")</f>
        <v/>
      </c>
      <c r="V177" s="5" t="str">
        <f>_xlfn.IFNA(VLOOKUP(A177,'[1]H-L'!$A$8:$I$163,9,FALSE),"")</f>
        <v/>
      </c>
      <c r="W177" s="42" t="str">
        <f t="shared" si="45"/>
        <v/>
      </c>
      <c r="X177" s="28" t="str">
        <f t="shared" si="46"/>
        <v/>
      </c>
      <c r="Y177" s="4" t="str">
        <f>_xlfn.IFNA(VLOOKUP(A177,[1]Other!$A$8:$I$86,5,FALSE),"")</f>
        <v/>
      </c>
      <c r="Z177" s="5" t="str">
        <f>_xlfn.IFNA(VLOOKUP(A177,[1]Other!$A$8:$I$86,9,FALSE),"")</f>
        <v/>
      </c>
      <c r="AA177" s="29" t="str">
        <f t="shared" si="47"/>
        <v/>
      </c>
      <c r="AC177" s="7">
        <f t="shared" si="48"/>
        <v>1.053E-4</v>
      </c>
      <c r="AD177" s="7" t="str">
        <f t="shared" si="49"/>
        <v/>
      </c>
      <c r="AE177" s="7" t="str">
        <f t="shared" si="50"/>
        <v/>
      </c>
      <c r="AF177" s="7" t="str">
        <f t="shared" si="51"/>
        <v/>
      </c>
      <c r="AG177" s="7" t="str">
        <f t="shared" si="52"/>
        <v/>
      </c>
      <c r="AH177" s="7" t="str">
        <f t="shared" si="53"/>
        <v/>
      </c>
    </row>
    <row r="178" spans="1:34" x14ac:dyDescent="0.3">
      <c r="A178" s="52" t="s">
        <v>182</v>
      </c>
      <c r="B178" s="36">
        <f>[1]White!D176</f>
        <v>225</v>
      </c>
      <c r="C178" s="22">
        <f>[1]White!H176</f>
        <v>94298.25</v>
      </c>
      <c r="D178" s="28">
        <f t="shared" si="36"/>
        <v>1.5019027782992719E-4</v>
      </c>
      <c r="E178" s="4">
        <f>[1]White!E176</f>
        <v>68</v>
      </c>
      <c r="F178" s="5">
        <f>[1]White!I176</f>
        <v>75778.5</v>
      </c>
      <c r="G178" s="42">
        <f t="shared" si="37"/>
        <v>0.80360452076258038</v>
      </c>
      <c r="H178" s="28" t="str">
        <f t="shared" si="38"/>
        <v/>
      </c>
      <c r="I178" s="4" t="str">
        <f>_xlfn.IFNA(VLOOKUP(A178,[1]AIAN!$A$8:$I$67,5,FALSE),"")</f>
        <v/>
      </c>
      <c r="J178" s="5" t="str">
        <f>_xlfn.IFNA(VLOOKUP(A178,[1]AIAN!$A$8:$I$67,9,FALSE),"")</f>
        <v/>
      </c>
      <c r="K178" s="42" t="str">
        <f t="shared" si="39"/>
        <v/>
      </c>
      <c r="L178" s="28" t="str">
        <f t="shared" si="40"/>
        <v/>
      </c>
      <c r="M178" s="4" t="str">
        <f>_xlfn.IFNA(VLOOKUP(A178,[1]ANHPI!$A$8:$I$145,5,FALSE),"")</f>
        <v/>
      </c>
      <c r="N178" s="5" t="str">
        <f>_xlfn.IFNA(VLOOKUP(A178,[1]ANHPI!$A$8:$I$145,9,FALSE),"")</f>
        <v/>
      </c>
      <c r="O178" s="42" t="str">
        <f t="shared" si="41"/>
        <v/>
      </c>
      <c r="P178" s="28" t="str">
        <f t="shared" si="42"/>
        <v/>
      </c>
      <c r="Q178" s="4" t="str">
        <f>_xlfn.IFNA(VLOOKUP(A178,[1]Black!$A$8:$I$211,5,FALSE),"")</f>
        <v/>
      </c>
      <c r="R178" s="5" t="str">
        <f>_xlfn.IFNA(VLOOKUP(A178,[1]Black!$A$8:$I$211,9,FALSE),"")</f>
        <v/>
      </c>
      <c r="S178" s="42" t="str">
        <f t="shared" si="43"/>
        <v/>
      </c>
      <c r="T178" s="28" t="str">
        <f t="shared" si="44"/>
        <v/>
      </c>
      <c r="U178" s="4" t="str">
        <f>_xlfn.IFNA(VLOOKUP(A178,'[1]H-L'!$A$8:$I$163,5,FALSE),"")</f>
        <v/>
      </c>
      <c r="V178" s="5" t="str">
        <f>_xlfn.IFNA(VLOOKUP(A178,'[1]H-L'!$A$8:$I$163,9,FALSE),"")</f>
        <v/>
      </c>
      <c r="W178" s="42" t="str">
        <f t="shared" si="45"/>
        <v/>
      </c>
      <c r="X178" s="28" t="str">
        <f t="shared" si="46"/>
        <v/>
      </c>
      <c r="Y178" s="4" t="str">
        <f>_xlfn.IFNA(VLOOKUP(A178,[1]Other!$A$8:$I$86,5,FALSE),"")</f>
        <v/>
      </c>
      <c r="Z178" s="5" t="str">
        <f>_xlfn.IFNA(VLOOKUP(A178,[1]Other!$A$8:$I$86,9,FALSE),"")</f>
        <v/>
      </c>
      <c r="AA178" s="29" t="str">
        <f t="shared" si="47"/>
        <v/>
      </c>
      <c r="AC178" s="7">
        <f t="shared" si="48"/>
        <v>1.2070000000000001E-4</v>
      </c>
      <c r="AD178" s="7" t="str">
        <f t="shared" si="49"/>
        <v/>
      </c>
      <c r="AE178" s="7" t="str">
        <f t="shared" si="50"/>
        <v/>
      </c>
      <c r="AF178" s="7" t="str">
        <f t="shared" si="51"/>
        <v/>
      </c>
      <c r="AG178" s="7" t="str">
        <f t="shared" si="52"/>
        <v/>
      </c>
      <c r="AH178" s="7" t="str">
        <f t="shared" si="53"/>
        <v/>
      </c>
    </row>
    <row r="179" spans="1:34" x14ac:dyDescent="0.3">
      <c r="A179" s="52" t="s">
        <v>183</v>
      </c>
      <c r="B179" s="36">
        <f>[1]White!D177</f>
        <v>516</v>
      </c>
      <c r="C179" s="22">
        <f>[1]White!H177</f>
        <v>120067.539805825</v>
      </c>
      <c r="D179" s="28">
        <f t="shared" si="36"/>
        <v>4.638229168277163E-4</v>
      </c>
      <c r="E179" s="4">
        <f>[1]White!E177</f>
        <v>210</v>
      </c>
      <c r="F179" s="5">
        <f>[1]White!I177</f>
        <v>115326.928571429</v>
      </c>
      <c r="G179" s="42">
        <f t="shared" si="37"/>
        <v>0.96051712859226912</v>
      </c>
      <c r="H179" s="28" t="str">
        <f t="shared" si="38"/>
        <v/>
      </c>
      <c r="I179" s="4" t="str">
        <f>_xlfn.IFNA(VLOOKUP(A179,[1]AIAN!$A$8:$I$67,5,FALSE),"")</f>
        <v/>
      </c>
      <c r="J179" s="5" t="str">
        <f>_xlfn.IFNA(VLOOKUP(A179,[1]AIAN!$A$8:$I$67,9,FALSE),"")</f>
        <v/>
      </c>
      <c r="K179" s="42" t="str">
        <f t="shared" si="39"/>
        <v/>
      </c>
      <c r="L179" s="28">
        <f t="shared" si="40"/>
        <v>7.4069086256817727E-4</v>
      </c>
      <c r="M179" s="4">
        <f>_xlfn.IFNA(VLOOKUP(A179,[1]ANHPI!$A$8:$I$145,5,FALSE),"")</f>
        <v>44</v>
      </c>
      <c r="N179" s="5">
        <f>_xlfn.IFNA(VLOOKUP(A179,[1]ANHPI!$A$8:$I$145,9,FALSE),"")</f>
        <v>114237.704545455</v>
      </c>
      <c r="O179" s="42">
        <f t="shared" si="41"/>
        <v>0.9514453675839607</v>
      </c>
      <c r="P179" s="28" t="str">
        <f t="shared" si="42"/>
        <v/>
      </c>
      <c r="Q179" s="4" t="str">
        <f>_xlfn.IFNA(VLOOKUP(A179,[1]Black!$A$8:$I$211,5,FALSE),"")</f>
        <v/>
      </c>
      <c r="R179" s="5" t="str">
        <f>_xlfn.IFNA(VLOOKUP(A179,[1]Black!$A$8:$I$211,9,FALSE),"")</f>
        <v/>
      </c>
      <c r="S179" s="42" t="str">
        <f t="shared" si="43"/>
        <v/>
      </c>
      <c r="T179" s="28" t="str">
        <f t="shared" si="44"/>
        <v/>
      </c>
      <c r="U179" s="4" t="str">
        <f>_xlfn.IFNA(VLOOKUP(A179,'[1]H-L'!$A$8:$I$163,5,FALSE),"")</f>
        <v/>
      </c>
      <c r="V179" s="5" t="str">
        <f>_xlfn.IFNA(VLOOKUP(A179,'[1]H-L'!$A$8:$I$163,9,FALSE),"")</f>
        <v/>
      </c>
      <c r="W179" s="42" t="str">
        <f t="shared" si="45"/>
        <v/>
      </c>
      <c r="X179" s="28" t="str">
        <f t="shared" si="46"/>
        <v/>
      </c>
      <c r="Y179" s="4" t="str">
        <f>_xlfn.IFNA(VLOOKUP(A179,[1]Other!$A$8:$I$86,5,FALSE),"")</f>
        <v/>
      </c>
      <c r="Z179" s="5" t="str">
        <f>_xlfn.IFNA(VLOOKUP(A179,[1]Other!$A$8:$I$86,9,FALSE),"")</f>
        <v/>
      </c>
      <c r="AA179" s="29" t="str">
        <f t="shared" si="47"/>
        <v/>
      </c>
      <c r="AC179" s="7">
        <f t="shared" si="48"/>
        <v>4.4549999999999999E-4</v>
      </c>
      <c r="AD179" s="7" t="str">
        <f t="shared" si="49"/>
        <v/>
      </c>
      <c r="AE179" s="7">
        <f t="shared" si="50"/>
        <v>7.0470000000000005E-4</v>
      </c>
      <c r="AF179" s="7" t="str">
        <f t="shared" si="51"/>
        <v/>
      </c>
      <c r="AG179" s="7" t="str">
        <f t="shared" si="52"/>
        <v/>
      </c>
      <c r="AH179" s="7" t="str">
        <f t="shared" si="53"/>
        <v/>
      </c>
    </row>
    <row r="180" spans="1:34" ht="27" x14ac:dyDescent="0.3">
      <c r="A180" s="52" t="s">
        <v>184</v>
      </c>
      <c r="B180" s="36">
        <f>[1]White!D178</f>
        <v>736</v>
      </c>
      <c r="C180" s="22">
        <f>[1]White!H178</f>
        <v>75068.894021739005</v>
      </c>
      <c r="D180" s="28">
        <f t="shared" si="36"/>
        <v>2.6725034731501748E-4</v>
      </c>
      <c r="E180" s="4">
        <f>[1]White!E178</f>
        <v>121</v>
      </c>
      <c r="F180" s="5">
        <f>[1]White!I178</f>
        <v>73852.644628099006</v>
      </c>
      <c r="G180" s="42">
        <f t="shared" si="37"/>
        <v>0.98379822415809415</v>
      </c>
      <c r="H180" s="28" t="str">
        <f t="shared" si="38"/>
        <v/>
      </c>
      <c r="I180" s="4" t="str">
        <f>_xlfn.IFNA(VLOOKUP(A180,[1]AIAN!$A$8:$I$67,5,FALSE),"")</f>
        <v/>
      </c>
      <c r="J180" s="5" t="str">
        <f>_xlfn.IFNA(VLOOKUP(A180,[1]AIAN!$A$8:$I$67,9,FALSE),"")</f>
        <v/>
      </c>
      <c r="K180" s="42" t="str">
        <f t="shared" si="39"/>
        <v/>
      </c>
      <c r="L180" s="28" t="str">
        <f t="shared" si="40"/>
        <v/>
      </c>
      <c r="M180" s="4" t="str">
        <f>_xlfn.IFNA(VLOOKUP(A180,[1]ANHPI!$A$8:$I$145,5,FALSE),"")</f>
        <v/>
      </c>
      <c r="N180" s="5" t="str">
        <f>_xlfn.IFNA(VLOOKUP(A180,[1]ANHPI!$A$8:$I$145,9,FALSE),"")</f>
        <v/>
      </c>
      <c r="O180" s="42" t="str">
        <f t="shared" si="41"/>
        <v/>
      </c>
      <c r="P180" s="28" t="str">
        <f t="shared" si="42"/>
        <v/>
      </c>
      <c r="Q180" s="4" t="str">
        <f>_xlfn.IFNA(VLOOKUP(A180,[1]Black!$A$8:$I$211,5,FALSE),"")</f>
        <v/>
      </c>
      <c r="R180" s="5" t="str">
        <f>_xlfn.IFNA(VLOOKUP(A180,[1]Black!$A$8:$I$211,9,FALSE),"")</f>
        <v/>
      </c>
      <c r="S180" s="42" t="str">
        <f t="shared" si="43"/>
        <v/>
      </c>
      <c r="T180" s="28" t="str">
        <f t="shared" si="44"/>
        <v/>
      </c>
      <c r="U180" s="4" t="str">
        <f>_xlfn.IFNA(VLOOKUP(A180,'[1]H-L'!$A$8:$I$163,5,FALSE),"")</f>
        <v/>
      </c>
      <c r="V180" s="5" t="str">
        <f>_xlfn.IFNA(VLOOKUP(A180,'[1]H-L'!$A$8:$I$163,9,FALSE),"")</f>
        <v/>
      </c>
      <c r="W180" s="42" t="str">
        <f t="shared" si="45"/>
        <v/>
      </c>
      <c r="X180" s="28" t="str">
        <f t="shared" si="46"/>
        <v/>
      </c>
      <c r="Y180" s="4" t="str">
        <f>_xlfn.IFNA(VLOOKUP(A180,[1]Other!$A$8:$I$86,5,FALSE),"")</f>
        <v/>
      </c>
      <c r="Z180" s="5" t="str">
        <f>_xlfn.IFNA(VLOOKUP(A180,[1]Other!$A$8:$I$86,9,FALSE),"")</f>
        <v/>
      </c>
      <c r="AA180" s="29" t="str">
        <f t="shared" si="47"/>
        <v/>
      </c>
      <c r="AC180" s="7">
        <f t="shared" si="48"/>
        <v>2.6289999999999999E-4</v>
      </c>
      <c r="AD180" s="7" t="str">
        <f t="shared" si="49"/>
        <v/>
      </c>
      <c r="AE180" s="7" t="str">
        <f t="shared" si="50"/>
        <v/>
      </c>
      <c r="AF180" s="7" t="str">
        <f t="shared" si="51"/>
        <v/>
      </c>
      <c r="AG180" s="7" t="str">
        <f t="shared" si="52"/>
        <v/>
      </c>
      <c r="AH180" s="7" t="str">
        <f t="shared" si="53"/>
        <v/>
      </c>
    </row>
    <row r="181" spans="1:34" x14ac:dyDescent="0.3">
      <c r="A181" s="52" t="s">
        <v>185</v>
      </c>
      <c r="B181" s="36">
        <f>[1]White!D179</f>
        <v>512</v>
      </c>
      <c r="C181" s="22">
        <f>[1]White!H179</f>
        <v>110353.630859375</v>
      </c>
      <c r="D181" s="28">
        <f t="shared" si="36"/>
        <v>3.666409723495281E-4</v>
      </c>
      <c r="E181" s="4">
        <f>[1]White!E179</f>
        <v>166</v>
      </c>
      <c r="F181" s="5">
        <f>[1]White!I179</f>
        <v>101765.295180723</v>
      </c>
      <c r="G181" s="42">
        <f t="shared" si="37"/>
        <v>0.92217441681102252</v>
      </c>
      <c r="H181" s="28" t="str">
        <f t="shared" si="38"/>
        <v/>
      </c>
      <c r="I181" s="4" t="str">
        <f>_xlfn.IFNA(VLOOKUP(A181,[1]AIAN!$A$8:$I$67,5,FALSE),"")</f>
        <v/>
      </c>
      <c r="J181" s="5" t="str">
        <f>_xlfn.IFNA(VLOOKUP(A181,[1]AIAN!$A$8:$I$67,9,FALSE),"")</f>
        <v/>
      </c>
      <c r="K181" s="42" t="str">
        <f t="shared" si="39"/>
        <v/>
      </c>
      <c r="L181" s="28" t="str">
        <f t="shared" si="40"/>
        <v/>
      </c>
      <c r="M181" s="4" t="str">
        <f>_xlfn.IFNA(VLOOKUP(A181,[1]ANHPI!$A$8:$I$145,5,FALSE),"")</f>
        <v/>
      </c>
      <c r="N181" s="5" t="str">
        <f>_xlfn.IFNA(VLOOKUP(A181,[1]ANHPI!$A$8:$I$145,9,FALSE),"")</f>
        <v/>
      </c>
      <c r="O181" s="42" t="str">
        <f t="shared" si="41"/>
        <v/>
      </c>
      <c r="P181" s="28" t="str">
        <f t="shared" si="42"/>
        <v/>
      </c>
      <c r="Q181" s="4" t="str">
        <f>_xlfn.IFNA(VLOOKUP(A181,[1]Black!$A$8:$I$211,5,FALSE),"")</f>
        <v/>
      </c>
      <c r="R181" s="5" t="str">
        <f>_xlfn.IFNA(VLOOKUP(A181,[1]Black!$A$8:$I$211,9,FALSE),"")</f>
        <v/>
      </c>
      <c r="S181" s="42" t="str">
        <f t="shared" si="43"/>
        <v/>
      </c>
      <c r="T181" s="28" t="str">
        <f t="shared" si="44"/>
        <v/>
      </c>
      <c r="U181" s="4" t="str">
        <f>_xlfn.IFNA(VLOOKUP(A181,'[1]H-L'!$A$8:$I$163,5,FALSE),"")</f>
        <v/>
      </c>
      <c r="V181" s="5" t="str">
        <f>_xlfn.IFNA(VLOOKUP(A181,'[1]H-L'!$A$8:$I$163,9,FALSE),"")</f>
        <v/>
      </c>
      <c r="W181" s="42" t="str">
        <f t="shared" si="45"/>
        <v/>
      </c>
      <c r="X181" s="28" t="str">
        <f t="shared" si="46"/>
        <v/>
      </c>
      <c r="Y181" s="4" t="str">
        <f>_xlfn.IFNA(VLOOKUP(A181,[1]Other!$A$8:$I$86,5,FALSE),"")</f>
        <v/>
      </c>
      <c r="Z181" s="5" t="str">
        <f>_xlfn.IFNA(VLOOKUP(A181,[1]Other!$A$8:$I$86,9,FALSE),"")</f>
        <v/>
      </c>
      <c r="AA181" s="29" t="str">
        <f t="shared" si="47"/>
        <v/>
      </c>
      <c r="AC181" s="7">
        <f t="shared" si="48"/>
        <v>3.3809999999999998E-4</v>
      </c>
      <c r="AD181" s="7" t="str">
        <f t="shared" si="49"/>
        <v/>
      </c>
      <c r="AE181" s="7" t="str">
        <f t="shared" si="50"/>
        <v/>
      </c>
      <c r="AF181" s="7" t="str">
        <f t="shared" si="51"/>
        <v/>
      </c>
      <c r="AG181" s="7" t="str">
        <f t="shared" si="52"/>
        <v/>
      </c>
      <c r="AH181" s="7" t="str">
        <f t="shared" si="53"/>
        <v/>
      </c>
    </row>
    <row r="182" spans="1:34" ht="27" x14ac:dyDescent="0.3">
      <c r="A182" s="52" t="s">
        <v>186</v>
      </c>
      <c r="B182" s="36">
        <f>[1]White!D180</f>
        <v>140</v>
      </c>
      <c r="C182" s="22">
        <f>[1]White!H180</f>
        <v>46794.785714286001</v>
      </c>
      <c r="D182" s="28">
        <f t="shared" si="36"/>
        <v>1.4577291671728226E-4</v>
      </c>
      <c r="E182" s="4">
        <f>[1]White!E180</f>
        <v>66</v>
      </c>
      <c r="F182" s="5">
        <f>[1]White!I180</f>
        <v>44569.666666666999</v>
      </c>
      <c r="G182" s="42">
        <f t="shared" si="37"/>
        <v>0.9524494232924825</v>
      </c>
      <c r="H182" s="28" t="str">
        <f t="shared" si="38"/>
        <v/>
      </c>
      <c r="I182" s="4" t="str">
        <f>_xlfn.IFNA(VLOOKUP(A182,[1]AIAN!$A$8:$I$67,5,FALSE),"")</f>
        <v/>
      </c>
      <c r="J182" s="5" t="str">
        <f>_xlfn.IFNA(VLOOKUP(A182,[1]AIAN!$A$8:$I$67,9,FALSE),"")</f>
        <v/>
      </c>
      <c r="K182" s="42" t="str">
        <f t="shared" si="39"/>
        <v/>
      </c>
      <c r="L182" s="28" t="str">
        <f t="shared" si="40"/>
        <v/>
      </c>
      <c r="M182" s="4" t="str">
        <f>_xlfn.IFNA(VLOOKUP(A182,[1]ANHPI!$A$8:$I$145,5,FALSE),"")</f>
        <v/>
      </c>
      <c r="N182" s="5" t="str">
        <f>_xlfn.IFNA(VLOOKUP(A182,[1]ANHPI!$A$8:$I$145,9,FALSE),"")</f>
        <v/>
      </c>
      <c r="O182" s="42" t="str">
        <f t="shared" si="41"/>
        <v/>
      </c>
      <c r="P182" s="28" t="str">
        <f t="shared" si="42"/>
        <v/>
      </c>
      <c r="Q182" s="4" t="str">
        <f>_xlfn.IFNA(VLOOKUP(A182,[1]Black!$A$8:$I$211,5,FALSE),"")</f>
        <v/>
      </c>
      <c r="R182" s="5" t="str">
        <f>_xlfn.IFNA(VLOOKUP(A182,[1]Black!$A$8:$I$211,9,FALSE),"")</f>
        <v/>
      </c>
      <c r="S182" s="42" t="str">
        <f t="shared" si="43"/>
        <v/>
      </c>
      <c r="T182" s="28" t="str">
        <f t="shared" si="44"/>
        <v/>
      </c>
      <c r="U182" s="4" t="str">
        <f>_xlfn.IFNA(VLOOKUP(A182,'[1]H-L'!$A$8:$I$163,5,FALSE),"")</f>
        <v/>
      </c>
      <c r="V182" s="5" t="str">
        <f>_xlfn.IFNA(VLOOKUP(A182,'[1]H-L'!$A$8:$I$163,9,FALSE),"")</f>
        <v/>
      </c>
      <c r="W182" s="42" t="str">
        <f t="shared" si="45"/>
        <v/>
      </c>
      <c r="X182" s="28" t="str">
        <f t="shared" si="46"/>
        <v/>
      </c>
      <c r="Y182" s="4" t="str">
        <f>_xlfn.IFNA(VLOOKUP(A182,[1]Other!$A$8:$I$86,5,FALSE),"")</f>
        <v/>
      </c>
      <c r="Z182" s="5" t="str">
        <f>_xlfn.IFNA(VLOOKUP(A182,[1]Other!$A$8:$I$86,9,FALSE),"")</f>
        <v/>
      </c>
      <c r="AA182" s="29" t="str">
        <f t="shared" si="47"/>
        <v/>
      </c>
      <c r="AC182" s="7">
        <f t="shared" si="48"/>
        <v>1.3880000000000001E-4</v>
      </c>
      <c r="AD182" s="7" t="str">
        <f t="shared" si="49"/>
        <v/>
      </c>
      <c r="AE182" s="7" t="str">
        <f t="shared" si="50"/>
        <v/>
      </c>
      <c r="AF182" s="7" t="str">
        <f t="shared" si="51"/>
        <v/>
      </c>
      <c r="AG182" s="7" t="str">
        <f t="shared" si="52"/>
        <v/>
      </c>
      <c r="AH182" s="7" t="str">
        <f t="shared" si="53"/>
        <v/>
      </c>
    </row>
    <row r="183" spans="1:34" ht="27" x14ac:dyDescent="0.3">
      <c r="A183" s="52" t="s">
        <v>187</v>
      </c>
      <c r="B183" s="36">
        <f>[1]White!D181</f>
        <v>1084</v>
      </c>
      <c r="C183" s="22">
        <f>[1]White!H181</f>
        <v>67875.264760147998</v>
      </c>
      <c r="D183" s="28">
        <f t="shared" si="36"/>
        <v>4.0529288208517112E-3</v>
      </c>
      <c r="E183" s="4">
        <f>[1]White!E181</f>
        <v>1835</v>
      </c>
      <c r="F183" s="5">
        <f>[1]White!I181</f>
        <v>69299.486913850007</v>
      </c>
      <c r="G183" s="42">
        <f t="shared" si="37"/>
        <v>1.0209829333076608</v>
      </c>
      <c r="H183" s="28">
        <f t="shared" si="38"/>
        <v>7.1973425196850396E-3</v>
      </c>
      <c r="I183" s="4">
        <f>_xlfn.IFNA(VLOOKUP(A183,[1]AIAN!$A$8:$I$67,5,FALSE),"")</f>
        <v>117</v>
      </c>
      <c r="J183" s="5">
        <f>_xlfn.IFNA(VLOOKUP(A183,[1]AIAN!$A$8:$I$67,9,FALSE),"")</f>
        <v>71868.854700854994</v>
      </c>
      <c r="K183" s="42">
        <f t="shared" si="39"/>
        <v>1.0588371913512118</v>
      </c>
      <c r="L183" s="28">
        <f t="shared" si="40"/>
        <v>5.3700087536192849E-3</v>
      </c>
      <c r="M183" s="4">
        <f>_xlfn.IFNA(VLOOKUP(A183,[1]ANHPI!$A$8:$I$145,5,FALSE),"")</f>
        <v>319</v>
      </c>
      <c r="N183" s="5">
        <f>_xlfn.IFNA(VLOOKUP(A183,[1]ANHPI!$A$8:$I$145,9,FALSE),"")</f>
        <v>68718.579937304006</v>
      </c>
      <c r="O183" s="42">
        <f t="shared" si="41"/>
        <v>1.0124244845325621</v>
      </c>
      <c r="P183" s="28">
        <f t="shared" si="42"/>
        <v>1.2155376132335565E-2</v>
      </c>
      <c r="Q183" s="4">
        <f>_xlfn.IFNA(VLOOKUP(A183,[1]Black!$A$8:$I$211,5,FALSE),"")</f>
        <v>2469</v>
      </c>
      <c r="R183" s="5">
        <f>_xlfn.IFNA(VLOOKUP(A183,[1]Black!$A$8:$I$211,9,FALSE),"")</f>
        <v>66327.159983799007</v>
      </c>
      <c r="S183" s="42">
        <f t="shared" si="43"/>
        <v>0.97719191546700324</v>
      </c>
      <c r="T183" s="28">
        <f t="shared" si="44"/>
        <v>7.098022296140624E-3</v>
      </c>
      <c r="U183" s="4">
        <f>_xlfn.IFNA(VLOOKUP(A183,'[1]H-L'!$A$8:$I$163,5,FALSE),"")</f>
        <v>510</v>
      </c>
      <c r="V183" s="5">
        <f>_xlfn.IFNA(VLOOKUP(A183,'[1]H-L'!$A$8:$I$163,9,FALSE),"")</f>
        <v>73071.731372548995</v>
      </c>
      <c r="W183" s="42">
        <f t="shared" si="45"/>
        <v>1.0765590621379355</v>
      </c>
      <c r="X183" s="28">
        <f t="shared" si="46"/>
        <v>5.2320983147776355E-3</v>
      </c>
      <c r="Y183" s="4">
        <f>_xlfn.IFNA(VLOOKUP(A183,[1]Other!$A$8:$I$86,5,FALSE),"")</f>
        <v>86</v>
      </c>
      <c r="Z183" s="5">
        <f>_xlfn.IFNA(VLOOKUP(A183,[1]Other!$A$8:$I$86,9,FALSE),"")</f>
        <v>67197.595238095004</v>
      </c>
      <c r="AA183" s="29">
        <f t="shared" si="47"/>
        <v>0.99001595758856065</v>
      </c>
      <c r="AC183" s="7">
        <f t="shared" si="48"/>
        <v>4.1380000000000002E-3</v>
      </c>
      <c r="AD183" s="7">
        <f t="shared" si="49"/>
        <v>7.6207999999999996E-3</v>
      </c>
      <c r="AE183" s="7">
        <f t="shared" si="50"/>
        <v>5.4367E-3</v>
      </c>
      <c r="AF183" s="7">
        <f t="shared" si="51"/>
        <v>1.1878100000000001E-2</v>
      </c>
      <c r="AG183" s="7">
        <f t="shared" si="52"/>
        <v>7.6413999999999996E-3</v>
      </c>
      <c r="AH183" s="7">
        <f t="shared" si="53"/>
        <v>5.1799000000000003E-3</v>
      </c>
    </row>
    <row r="184" spans="1:34" x14ac:dyDescent="0.3">
      <c r="A184" s="52" t="s">
        <v>188</v>
      </c>
      <c r="B184" s="36">
        <f>[1]White!D182</f>
        <v>15389</v>
      </c>
      <c r="C184" s="22">
        <f>[1]White!H182</f>
        <v>154496.568650406</v>
      </c>
      <c r="D184" s="28">
        <f t="shared" si="36"/>
        <v>2.9203174315695548E-2</v>
      </c>
      <c r="E184" s="4">
        <f>[1]White!E182</f>
        <v>13222</v>
      </c>
      <c r="F184" s="5">
        <f>[1]White!I182</f>
        <v>149215.716522923</v>
      </c>
      <c r="G184" s="42">
        <f t="shared" si="37"/>
        <v>0.96581896819059798</v>
      </c>
      <c r="H184" s="28">
        <f t="shared" si="38"/>
        <v>5.843996062992126E-3</v>
      </c>
      <c r="I184" s="4">
        <f>_xlfn.IFNA(VLOOKUP(A184,[1]AIAN!$A$8:$I$67,5,FALSE),"")</f>
        <v>95</v>
      </c>
      <c r="J184" s="5">
        <f>_xlfn.IFNA(VLOOKUP(A184,[1]AIAN!$A$8:$I$67,9,FALSE),"")</f>
        <v>138194.89473684199</v>
      </c>
      <c r="K184" s="42">
        <f t="shared" si="39"/>
        <v>0.89448520406656185</v>
      </c>
      <c r="L184" s="28">
        <f t="shared" si="40"/>
        <v>2.7287724732341256E-2</v>
      </c>
      <c r="M184" s="4">
        <f>_xlfn.IFNA(VLOOKUP(A184,[1]ANHPI!$A$8:$I$145,5,FALSE),"")</f>
        <v>1621</v>
      </c>
      <c r="N184" s="5">
        <f>_xlfn.IFNA(VLOOKUP(A184,[1]ANHPI!$A$8:$I$145,9,FALSE),"")</f>
        <v>148736.376775788</v>
      </c>
      <c r="O184" s="42">
        <f t="shared" si="41"/>
        <v>0.96271637664877763</v>
      </c>
      <c r="P184" s="28">
        <f t="shared" si="42"/>
        <v>1.1254430878298543E-2</v>
      </c>
      <c r="Q184" s="4">
        <f>_xlfn.IFNA(VLOOKUP(A184,[1]Black!$A$8:$I$211,5,FALSE),"")</f>
        <v>2286</v>
      </c>
      <c r="R184" s="5">
        <f>_xlfn.IFNA(VLOOKUP(A184,[1]Black!$A$8:$I$211,9,FALSE),"")</f>
        <v>143820.92125984299</v>
      </c>
      <c r="S184" s="42">
        <f t="shared" si="43"/>
        <v>0.93090042397821915</v>
      </c>
      <c r="T184" s="28">
        <f t="shared" si="44"/>
        <v>1.4126456138397516E-2</v>
      </c>
      <c r="U184" s="4">
        <f>_xlfn.IFNA(VLOOKUP(A184,'[1]H-L'!$A$8:$I$163,5,FALSE),"")</f>
        <v>1015</v>
      </c>
      <c r="V184" s="5">
        <f>_xlfn.IFNA(VLOOKUP(A184,'[1]H-L'!$A$8:$I$163,9,FALSE),"")</f>
        <v>144511.974358974</v>
      </c>
      <c r="W184" s="42">
        <f t="shared" si="45"/>
        <v>0.9353733589124229</v>
      </c>
      <c r="X184" s="28">
        <f t="shared" si="46"/>
        <v>2.2084321956561417E-2</v>
      </c>
      <c r="Y184" s="4">
        <f>_xlfn.IFNA(VLOOKUP(A184,[1]Other!$A$8:$I$86,5,FALSE),"")</f>
        <v>363</v>
      </c>
      <c r="Z184" s="5">
        <f>_xlfn.IFNA(VLOOKUP(A184,[1]Other!$A$8:$I$86,9,FALSE),"")</f>
        <v>142760.892561983</v>
      </c>
      <c r="AA184" s="29">
        <f t="shared" si="47"/>
        <v>0.92403924442504337</v>
      </c>
      <c r="AC184" s="7">
        <f t="shared" si="48"/>
        <v>2.8205000000000001E-2</v>
      </c>
      <c r="AD184" s="7">
        <f t="shared" si="49"/>
        <v>5.2274000000000001E-3</v>
      </c>
      <c r="AE184" s="7">
        <f t="shared" si="50"/>
        <v>2.62703E-2</v>
      </c>
      <c r="AF184" s="7">
        <f t="shared" si="51"/>
        <v>1.04768E-2</v>
      </c>
      <c r="AG184" s="7">
        <f t="shared" si="52"/>
        <v>1.32135E-2</v>
      </c>
      <c r="AH184" s="7">
        <f t="shared" si="53"/>
        <v>2.0406799999999999E-2</v>
      </c>
    </row>
    <row r="185" spans="1:34" x14ac:dyDescent="0.3">
      <c r="A185" s="52" t="s">
        <v>189</v>
      </c>
      <c r="B185" s="36">
        <f>[1]White!D183</f>
        <v>856</v>
      </c>
      <c r="C185" s="22">
        <f>[1]White!H183</f>
        <v>118370.433918129</v>
      </c>
      <c r="D185" s="28">
        <f t="shared" si="36"/>
        <v>2.1600895840833646E-3</v>
      </c>
      <c r="E185" s="4">
        <f>[1]White!E183</f>
        <v>978</v>
      </c>
      <c r="F185" s="5">
        <f>[1]White!I183</f>
        <v>111745.729785056</v>
      </c>
      <c r="G185" s="42">
        <f t="shared" si="37"/>
        <v>0.94403413154964877</v>
      </c>
      <c r="H185" s="28" t="str">
        <f t="shared" si="38"/>
        <v/>
      </c>
      <c r="I185" s="4" t="str">
        <f>_xlfn.IFNA(VLOOKUP(A185,[1]AIAN!$A$8:$I$67,5,FALSE),"")</f>
        <v/>
      </c>
      <c r="J185" s="5" t="str">
        <f>_xlfn.IFNA(VLOOKUP(A185,[1]AIAN!$A$8:$I$67,9,FALSE),"")</f>
        <v/>
      </c>
      <c r="K185" s="42" t="str">
        <f t="shared" si="39"/>
        <v/>
      </c>
      <c r="L185" s="28">
        <f t="shared" si="40"/>
        <v>2.9122618005521512E-3</v>
      </c>
      <c r="M185" s="4">
        <f>_xlfn.IFNA(VLOOKUP(A185,[1]ANHPI!$A$8:$I$145,5,FALSE),"")</f>
        <v>173</v>
      </c>
      <c r="N185" s="5">
        <f>_xlfn.IFNA(VLOOKUP(A185,[1]ANHPI!$A$8:$I$145,9,FALSE),"")</f>
        <v>117865.86705202299</v>
      </c>
      <c r="O185" s="42">
        <f t="shared" si="41"/>
        <v>0.99573739109163872</v>
      </c>
      <c r="P185" s="28">
        <f t="shared" si="42"/>
        <v>1.5508074044899567E-3</v>
      </c>
      <c r="Q185" s="4">
        <f>_xlfn.IFNA(VLOOKUP(A185,[1]Black!$A$8:$I$211,5,FALSE),"")</f>
        <v>315</v>
      </c>
      <c r="R185" s="5">
        <f>_xlfn.IFNA(VLOOKUP(A185,[1]Black!$A$8:$I$211,9,FALSE),"")</f>
        <v>105011.547770701</v>
      </c>
      <c r="S185" s="42">
        <f t="shared" si="43"/>
        <v>0.8871433878778574</v>
      </c>
      <c r="T185" s="28">
        <f t="shared" si="44"/>
        <v>3.0201388985539521E-3</v>
      </c>
      <c r="U185" s="4">
        <f>_xlfn.IFNA(VLOOKUP(A185,'[1]H-L'!$A$8:$I$163,5,FALSE),"")</f>
        <v>217</v>
      </c>
      <c r="V185" s="5">
        <f>_xlfn.IFNA(VLOOKUP(A185,'[1]H-L'!$A$8:$I$163,9,FALSE),"")</f>
        <v>103889.46082949299</v>
      </c>
      <c r="W185" s="42">
        <f t="shared" si="45"/>
        <v>0.87766393507814811</v>
      </c>
      <c r="X185" s="28" t="str">
        <f t="shared" si="46"/>
        <v/>
      </c>
      <c r="Y185" s="4" t="str">
        <f>_xlfn.IFNA(VLOOKUP(A185,[1]Other!$A$8:$I$86,5,FALSE),"")</f>
        <v/>
      </c>
      <c r="Z185" s="5" t="str">
        <f>_xlfn.IFNA(VLOOKUP(A185,[1]Other!$A$8:$I$86,9,FALSE),"")</f>
        <v/>
      </c>
      <c r="AA185" s="29" t="str">
        <f t="shared" si="47"/>
        <v/>
      </c>
      <c r="AC185" s="7">
        <f t="shared" si="48"/>
        <v>2.0392000000000001E-3</v>
      </c>
      <c r="AD185" s="7" t="str">
        <f t="shared" si="49"/>
        <v/>
      </c>
      <c r="AE185" s="7">
        <f t="shared" si="50"/>
        <v>2.8998000000000001E-3</v>
      </c>
      <c r="AF185" s="7">
        <f t="shared" si="51"/>
        <v>1.3757999999999999E-3</v>
      </c>
      <c r="AG185" s="7">
        <f t="shared" si="52"/>
        <v>2.6507000000000002E-3</v>
      </c>
      <c r="AH185" s="7" t="str">
        <f t="shared" si="53"/>
        <v/>
      </c>
    </row>
    <row r="186" spans="1:34" ht="27" x14ac:dyDescent="0.3">
      <c r="A186" s="52" t="s">
        <v>190</v>
      </c>
      <c r="B186" s="36">
        <f>[1]White!D184</f>
        <v>824</v>
      </c>
      <c r="C186" s="22">
        <f>[1]White!H184</f>
        <v>180785.72417982999</v>
      </c>
      <c r="D186" s="28">
        <f t="shared" si="36"/>
        <v>1.0690013892600699E-3</v>
      </c>
      <c r="E186" s="4">
        <f>[1]White!E184</f>
        <v>484</v>
      </c>
      <c r="F186" s="5">
        <f>[1]White!I184</f>
        <v>180697.64669421499</v>
      </c>
      <c r="G186" s="42">
        <f t="shared" si="37"/>
        <v>0.99951280729706626</v>
      </c>
      <c r="H186" s="28" t="str">
        <f t="shared" si="38"/>
        <v/>
      </c>
      <c r="I186" s="4" t="str">
        <f>_xlfn.IFNA(VLOOKUP(A186,[1]AIAN!$A$8:$I$67,5,FALSE),"")</f>
        <v/>
      </c>
      <c r="J186" s="5" t="str">
        <f>_xlfn.IFNA(VLOOKUP(A186,[1]AIAN!$A$8:$I$67,9,FALSE),"")</f>
        <v/>
      </c>
      <c r="K186" s="42" t="str">
        <f t="shared" si="39"/>
        <v/>
      </c>
      <c r="L186" s="28" t="str">
        <f t="shared" si="40"/>
        <v/>
      </c>
      <c r="M186" s="4" t="str">
        <f>_xlfn.IFNA(VLOOKUP(A186,[1]ANHPI!$A$8:$I$145,5,FALSE),"")</f>
        <v/>
      </c>
      <c r="N186" s="5" t="str">
        <f>_xlfn.IFNA(VLOOKUP(A186,[1]ANHPI!$A$8:$I$145,9,FALSE),"")</f>
        <v/>
      </c>
      <c r="O186" s="42" t="str">
        <f t="shared" si="41"/>
        <v/>
      </c>
      <c r="P186" s="28">
        <f t="shared" si="42"/>
        <v>4.9724300905868454E-4</v>
      </c>
      <c r="Q186" s="4">
        <f>_xlfn.IFNA(VLOOKUP(A186,[1]Black!$A$8:$I$211,5,FALSE),"")</f>
        <v>101</v>
      </c>
      <c r="R186" s="5">
        <f>_xlfn.IFNA(VLOOKUP(A186,[1]Black!$A$8:$I$211,9,FALSE),"")</f>
        <v>180595.633663366</v>
      </c>
      <c r="S186" s="42">
        <f t="shared" si="43"/>
        <v>0.9989485313769858</v>
      </c>
      <c r="T186" s="28" t="str">
        <f t="shared" si="44"/>
        <v/>
      </c>
      <c r="U186" s="4" t="str">
        <f>_xlfn.IFNA(VLOOKUP(A186,'[1]H-L'!$A$8:$I$163,5,FALSE),"")</f>
        <v/>
      </c>
      <c r="V186" s="5" t="str">
        <f>_xlfn.IFNA(VLOOKUP(A186,'[1]H-L'!$A$8:$I$163,9,FALSE),"")</f>
        <v/>
      </c>
      <c r="W186" s="42" t="str">
        <f t="shared" si="45"/>
        <v/>
      </c>
      <c r="X186" s="28" t="str">
        <f t="shared" si="46"/>
        <v/>
      </c>
      <c r="Y186" s="4" t="str">
        <f>_xlfn.IFNA(VLOOKUP(A186,[1]Other!$A$8:$I$86,5,FALSE),"")</f>
        <v/>
      </c>
      <c r="Z186" s="5" t="str">
        <f>_xlfn.IFNA(VLOOKUP(A186,[1]Other!$A$8:$I$86,9,FALSE),"")</f>
        <v/>
      </c>
      <c r="AA186" s="29" t="str">
        <f t="shared" si="47"/>
        <v/>
      </c>
      <c r="AC186" s="7">
        <f t="shared" si="48"/>
        <v>1.0685E-3</v>
      </c>
      <c r="AD186" s="7" t="str">
        <f t="shared" si="49"/>
        <v/>
      </c>
      <c r="AE186" s="7" t="str">
        <f t="shared" si="50"/>
        <v/>
      </c>
      <c r="AF186" s="7">
        <f t="shared" si="51"/>
        <v>4.9669999999999998E-4</v>
      </c>
      <c r="AG186" s="7" t="str">
        <f t="shared" si="52"/>
        <v/>
      </c>
      <c r="AH186" s="7" t="str">
        <f t="shared" si="53"/>
        <v/>
      </c>
    </row>
    <row r="187" spans="1:34" x14ac:dyDescent="0.3">
      <c r="A187" s="52" t="s">
        <v>191</v>
      </c>
      <c r="B187" s="36">
        <f>[1]White!D185</f>
        <v>681</v>
      </c>
      <c r="C187" s="22">
        <f>[1]White!H185</f>
        <v>88262.148311306999</v>
      </c>
      <c r="D187" s="28">
        <f t="shared" si="36"/>
        <v>5.157269099012941E-3</v>
      </c>
      <c r="E187" s="4">
        <f>[1]White!E185</f>
        <v>2335</v>
      </c>
      <c r="F187" s="5">
        <f>[1]White!I185</f>
        <v>85094.278491859004</v>
      </c>
      <c r="G187" s="42">
        <f t="shared" si="37"/>
        <v>0.96410839889966549</v>
      </c>
      <c r="H187" s="28" t="str">
        <f t="shared" si="38"/>
        <v/>
      </c>
      <c r="I187" s="4" t="str">
        <f>_xlfn.IFNA(VLOOKUP(A187,[1]AIAN!$A$8:$I$67,5,FALSE),"")</f>
        <v/>
      </c>
      <c r="J187" s="5" t="str">
        <f>_xlfn.IFNA(VLOOKUP(A187,[1]AIAN!$A$8:$I$67,9,FALSE),"")</f>
        <v/>
      </c>
      <c r="K187" s="42" t="str">
        <f t="shared" si="39"/>
        <v/>
      </c>
      <c r="L187" s="28">
        <f t="shared" si="40"/>
        <v>2.6934213184297354E-3</v>
      </c>
      <c r="M187" s="4">
        <f>_xlfn.IFNA(VLOOKUP(A187,[1]ANHPI!$A$8:$I$145,5,FALSE),"")</f>
        <v>160</v>
      </c>
      <c r="N187" s="5">
        <f>_xlfn.IFNA(VLOOKUP(A187,[1]ANHPI!$A$8:$I$145,9,FALSE),"")</f>
        <v>92666.368749999994</v>
      </c>
      <c r="O187" s="42">
        <f t="shared" si="41"/>
        <v>1.0498993115730539</v>
      </c>
      <c r="P187" s="28">
        <f t="shared" si="42"/>
        <v>6.6167782591571482E-3</v>
      </c>
      <c r="Q187" s="4">
        <f>_xlfn.IFNA(VLOOKUP(A187,[1]Black!$A$8:$I$211,5,FALSE),"")</f>
        <v>1344</v>
      </c>
      <c r="R187" s="5">
        <f>_xlfn.IFNA(VLOOKUP(A187,[1]Black!$A$8:$I$211,9,FALSE),"")</f>
        <v>90259.046875</v>
      </c>
      <c r="S187" s="42">
        <f t="shared" si="43"/>
        <v>1.0226246313045746</v>
      </c>
      <c r="T187" s="28">
        <f t="shared" si="44"/>
        <v>6.6387385005079961E-3</v>
      </c>
      <c r="U187" s="4">
        <f>_xlfn.IFNA(VLOOKUP(A187,'[1]H-L'!$A$8:$I$163,5,FALSE),"")</f>
        <v>477</v>
      </c>
      <c r="V187" s="5">
        <f>_xlfn.IFNA(VLOOKUP(A187,'[1]H-L'!$A$8:$I$163,9,FALSE),"")</f>
        <v>86899.949685535001</v>
      </c>
      <c r="W187" s="42">
        <f t="shared" si="45"/>
        <v>0.98456644607190591</v>
      </c>
      <c r="X187" s="28" t="str">
        <f t="shared" si="46"/>
        <v/>
      </c>
      <c r="Y187" s="4" t="str">
        <f>_xlfn.IFNA(VLOOKUP(A187,[1]Other!$A$8:$I$86,5,FALSE),"")</f>
        <v/>
      </c>
      <c r="Z187" s="5" t="str">
        <f>_xlfn.IFNA(VLOOKUP(A187,[1]Other!$A$8:$I$86,9,FALSE),"")</f>
        <v/>
      </c>
      <c r="AA187" s="29" t="str">
        <f t="shared" si="47"/>
        <v/>
      </c>
      <c r="AC187" s="7">
        <f t="shared" si="48"/>
        <v>4.9722000000000004E-3</v>
      </c>
      <c r="AD187" s="7" t="str">
        <f t="shared" si="49"/>
        <v/>
      </c>
      <c r="AE187" s="7">
        <f t="shared" si="50"/>
        <v>2.8278000000000001E-3</v>
      </c>
      <c r="AF187" s="7">
        <f t="shared" si="51"/>
        <v>6.7664999999999999E-3</v>
      </c>
      <c r="AG187" s="7">
        <f t="shared" si="52"/>
        <v>6.5363000000000001E-3</v>
      </c>
      <c r="AH187" s="7" t="str">
        <f t="shared" si="53"/>
        <v/>
      </c>
    </row>
    <row r="188" spans="1:34" x14ac:dyDescent="0.3">
      <c r="A188" s="52" t="s">
        <v>192</v>
      </c>
      <c r="B188" s="36">
        <f>[1]White!D186</f>
        <v>3681</v>
      </c>
      <c r="C188" s="22">
        <f>[1]White!H186</f>
        <v>54526.330616680003</v>
      </c>
      <c r="D188" s="28">
        <f t="shared" si="36"/>
        <v>1.422169410216031E-2</v>
      </c>
      <c r="E188" s="4">
        <f>[1]White!E186</f>
        <v>6439</v>
      </c>
      <c r="F188" s="5">
        <f>[1]White!I186</f>
        <v>53639.123155770001</v>
      </c>
      <c r="G188" s="42">
        <f t="shared" si="37"/>
        <v>0.98372882512217685</v>
      </c>
      <c r="H188" s="28">
        <f t="shared" si="38"/>
        <v>2.4175688976377951E-2</v>
      </c>
      <c r="I188" s="4">
        <f>_xlfn.IFNA(VLOOKUP(A188,[1]AIAN!$A$8:$I$67,5,FALSE),"")</f>
        <v>393</v>
      </c>
      <c r="J188" s="5">
        <f>_xlfn.IFNA(VLOOKUP(A188,[1]AIAN!$A$8:$I$67,9,FALSE),"")</f>
        <v>53485.954198473002</v>
      </c>
      <c r="K188" s="42">
        <f t="shared" si="39"/>
        <v>0.98091974269237292</v>
      </c>
      <c r="L188" s="28">
        <f t="shared" si="40"/>
        <v>9.9824927614302061E-3</v>
      </c>
      <c r="M188" s="4">
        <f>_xlfn.IFNA(VLOOKUP(A188,[1]ANHPI!$A$8:$I$145,5,FALSE),"")</f>
        <v>593</v>
      </c>
      <c r="N188" s="5">
        <f>_xlfn.IFNA(VLOOKUP(A188,[1]ANHPI!$A$8:$I$145,9,FALSE),"")</f>
        <v>54245.735244518997</v>
      </c>
      <c r="O188" s="42">
        <f t="shared" si="41"/>
        <v>0.9948539472767095</v>
      </c>
      <c r="P188" s="28">
        <f t="shared" si="42"/>
        <v>4.3609688853879482E-2</v>
      </c>
      <c r="Q188" s="4">
        <f>_xlfn.IFNA(VLOOKUP(A188,[1]Black!$A$8:$I$211,5,FALSE),"")</f>
        <v>8858</v>
      </c>
      <c r="R188" s="5">
        <f>_xlfn.IFNA(VLOOKUP(A188,[1]Black!$A$8:$I$211,9,FALSE),"")</f>
        <v>54020.45190788</v>
      </c>
      <c r="S188" s="42">
        <f t="shared" si="43"/>
        <v>0.99072230419544771</v>
      </c>
      <c r="T188" s="28">
        <f t="shared" si="44"/>
        <v>4.9240789968128487E-2</v>
      </c>
      <c r="U188" s="4">
        <f>_xlfn.IFNA(VLOOKUP(A188,'[1]H-L'!$A$8:$I$163,5,FALSE),"")</f>
        <v>3538</v>
      </c>
      <c r="V188" s="5">
        <f>_xlfn.IFNA(VLOOKUP(A188,'[1]H-L'!$A$8:$I$163,9,FALSE),"")</f>
        <v>53953.560203505003</v>
      </c>
      <c r="W188" s="42">
        <f t="shared" si="45"/>
        <v>0.98949552616695269</v>
      </c>
      <c r="X188" s="28">
        <f t="shared" si="46"/>
        <v>1.9468272799172598E-2</v>
      </c>
      <c r="Y188" s="4">
        <f>_xlfn.IFNA(VLOOKUP(A188,[1]Other!$A$8:$I$86,5,FALSE),"")</f>
        <v>320</v>
      </c>
      <c r="Z188" s="5">
        <f>_xlfn.IFNA(VLOOKUP(A188,[1]Other!$A$8:$I$86,9,FALSE),"")</f>
        <v>50756.328125</v>
      </c>
      <c r="AA188" s="29">
        <f t="shared" si="47"/>
        <v>0.93085904646356799</v>
      </c>
      <c r="AC188" s="7">
        <f t="shared" si="48"/>
        <v>1.3990300000000001E-2</v>
      </c>
      <c r="AD188" s="7">
        <f t="shared" si="49"/>
        <v>2.37144E-2</v>
      </c>
      <c r="AE188" s="7">
        <f t="shared" si="50"/>
        <v>9.9311E-3</v>
      </c>
      <c r="AF188" s="7">
        <f t="shared" si="51"/>
        <v>4.3205100000000003E-2</v>
      </c>
      <c r="AG188" s="7">
        <f t="shared" si="52"/>
        <v>4.8723500000000003E-2</v>
      </c>
      <c r="AH188" s="7">
        <f t="shared" si="53"/>
        <v>1.8122200000000002E-2</v>
      </c>
    </row>
    <row r="189" spans="1:34" ht="27" x14ac:dyDescent="0.3">
      <c r="A189" s="52" t="s">
        <v>193</v>
      </c>
      <c r="B189" s="36">
        <f>[1]White!D187</f>
        <v>457</v>
      </c>
      <c r="C189" s="22">
        <f>[1]White!H187</f>
        <v>57812.247264769998</v>
      </c>
      <c r="D189" s="28">
        <f t="shared" si="36"/>
        <v>1.839830903416608E-3</v>
      </c>
      <c r="E189" s="4">
        <f>[1]White!E187</f>
        <v>833</v>
      </c>
      <c r="F189" s="5">
        <f>[1]White!I187</f>
        <v>58963.959183673003</v>
      </c>
      <c r="G189" s="42">
        <f t="shared" si="37"/>
        <v>1.0199215905520567</v>
      </c>
      <c r="H189" s="28">
        <f t="shared" si="38"/>
        <v>4.6751968503937012E-3</v>
      </c>
      <c r="I189" s="4">
        <f>_xlfn.IFNA(VLOOKUP(A189,[1]AIAN!$A$8:$I$67,5,FALSE),"")</f>
        <v>76</v>
      </c>
      <c r="J189" s="5">
        <f>_xlfn.IFNA(VLOOKUP(A189,[1]AIAN!$A$8:$I$67,9,FALSE),"")</f>
        <v>60926.144736841998</v>
      </c>
      <c r="K189" s="42">
        <f t="shared" si="39"/>
        <v>1.0538622457938869</v>
      </c>
      <c r="L189" s="28" t="str">
        <f t="shared" si="40"/>
        <v/>
      </c>
      <c r="M189" s="4" t="str">
        <f>_xlfn.IFNA(VLOOKUP(A189,[1]ANHPI!$A$8:$I$145,5,FALSE),"")</f>
        <v/>
      </c>
      <c r="N189" s="5" t="str">
        <f>_xlfn.IFNA(VLOOKUP(A189,[1]ANHPI!$A$8:$I$145,9,FALSE),"")</f>
        <v/>
      </c>
      <c r="O189" s="42" t="str">
        <f t="shared" si="41"/>
        <v/>
      </c>
      <c r="P189" s="28">
        <f t="shared" si="42"/>
        <v>1.7477353288696336E-3</v>
      </c>
      <c r="Q189" s="4">
        <f>_xlfn.IFNA(VLOOKUP(A189,[1]Black!$A$8:$I$211,5,FALSE),"")</f>
        <v>355</v>
      </c>
      <c r="R189" s="5">
        <f>_xlfn.IFNA(VLOOKUP(A189,[1]Black!$A$8:$I$211,9,FALSE),"")</f>
        <v>62268.284507042001</v>
      </c>
      <c r="S189" s="42">
        <f t="shared" si="43"/>
        <v>1.077077737903253</v>
      </c>
      <c r="T189" s="28" t="str">
        <f t="shared" si="44"/>
        <v/>
      </c>
      <c r="U189" s="4" t="str">
        <f>_xlfn.IFNA(VLOOKUP(A189,'[1]H-L'!$A$8:$I$163,5,FALSE),"")</f>
        <v/>
      </c>
      <c r="V189" s="5" t="str">
        <f>_xlfn.IFNA(VLOOKUP(A189,'[1]H-L'!$A$8:$I$163,9,FALSE),"")</f>
        <v/>
      </c>
      <c r="W189" s="42" t="str">
        <f t="shared" si="45"/>
        <v/>
      </c>
      <c r="X189" s="28" t="str">
        <f t="shared" si="46"/>
        <v/>
      </c>
      <c r="Y189" s="4" t="str">
        <f>_xlfn.IFNA(VLOOKUP(A189,[1]Other!$A$8:$I$86,5,FALSE),"")</f>
        <v/>
      </c>
      <c r="Z189" s="5" t="str">
        <f>_xlfn.IFNA(VLOOKUP(A189,[1]Other!$A$8:$I$86,9,FALSE),"")</f>
        <v/>
      </c>
      <c r="AA189" s="29" t="str">
        <f t="shared" si="47"/>
        <v/>
      </c>
      <c r="AC189" s="7">
        <f t="shared" si="48"/>
        <v>1.8764999999999999E-3</v>
      </c>
      <c r="AD189" s="7">
        <f t="shared" si="49"/>
        <v>4.927E-3</v>
      </c>
      <c r="AE189" s="7" t="str">
        <f t="shared" si="50"/>
        <v/>
      </c>
      <c r="AF189" s="7">
        <f t="shared" si="51"/>
        <v>1.8824E-3</v>
      </c>
      <c r="AG189" s="7" t="str">
        <f t="shared" si="52"/>
        <v/>
      </c>
      <c r="AH189" s="7" t="str">
        <f t="shared" si="53"/>
        <v/>
      </c>
    </row>
    <row r="190" spans="1:34" x14ac:dyDescent="0.3">
      <c r="A190" s="52" t="s">
        <v>194</v>
      </c>
      <c r="B190" s="36">
        <f>[1]White!D188</f>
        <v>42</v>
      </c>
      <c r="C190" s="22">
        <f>[1]White!H188</f>
        <v>64652.333333333001</v>
      </c>
      <c r="D190" s="28">
        <f t="shared" si="36"/>
        <v>1.8552916673108652E-4</v>
      </c>
      <c r="E190" s="4">
        <f>[1]White!E188</f>
        <v>84</v>
      </c>
      <c r="F190" s="5">
        <f>[1]White!I188</f>
        <v>67964.440476189993</v>
      </c>
      <c r="G190" s="42">
        <f t="shared" si="37"/>
        <v>1.0512295066874153</v>
      </c>
      <c r="H190" s="28" t="str">
        <f t="shared" si="38"/>
        <v/>
      </c>
      <c r="I190" s="4" t="str">
        <f>_xlfn.IFNA(VLOOKUP(A190,[1]AIAN!$A$8:$I$67,5,FALSE),"")</f>
        <v/>
      </c>
      <c r="J190" s="5" t="str">
        <f>_xlfn.IFNA(VLOOKUP(A190,[1]AIAN!$A$8:$I$67,9,FALSE),"")</f>
        <v/>
      </c>
      <c r="K190" s="42" t="str">
        <f t="shared" si="39"/>
        <v/>
      </c>
      <c r="L190" s="28" t="str">
        <f t="shared" si="40"/>
        <v/>
      </c>
      <c r="M190" s="4" t="str">
        <f>_xlfn.IFNA(VLOOKUP(A190,[1]ANHPI!$A$8:$I$145,5,FALSE),"")</f>
        <v/>
      </c>
      <c r="N190" s="5" t="str">
        <f>_xlfn.IFNA(VLOOKUP(A190,[1]ANHPI!$A$8:$I$145,9,FALSE),"")</f>
        <v/>
      </c>
      <c r="O190" s="42" t="str">
        <f t="shared" si="41"/>
        <v/>
      </c>
      <c r="P190" s="28" t="str">
        <f t="shared" si="42"/>
        <v/>
      </c>
      <c r="Q190" s="4" t="str">
        <f>_xlfn.IFNA(VLOOKUP(A190,[1]Black!$A$8:$I$211,5,FALSE),"")</f>
        <v/>
      </c>
      <c r="R190" s="5" t="str">
        <f>_xlfn.IFNA(VLOOKUP(A190,[1]Black!$A$8:$I$211,9,FALSE),"")</f>
        <v/>
      </c>
      <c r="S190" s="42" t="str">
        <f t="shared" si="43"/>
        <v/>
      </c>
      <c r="T190" s="28" t="str">
        <f t="shared" si="44"/>
        <v/>
      </c>
      <c r="U190" s="4" t="str">
        <f>_xlfn.IFNA(VLOOKUP(A190,'[1]H-L'!$A$8:$I$163,5,FALSE),"")</f>
        <v/>
      </c>
      <c r="V190" s="5" t="str">
        <f>_xlfn.IFNA(VLOOKUP(A190,'[1]H-L'!$A$8:$I$163,9,FALSE),"")</f>
        <v/>
      </c>
      <c r="W190" s="42" t="str">
        <f t="shared" si="45"/>
        <v/>
      </c>
      <c r="X190" s="28" t="str">
        <f t="shared" si="46"/>
        <v/>
      </c>
      <c r="Y190" s="4" t="str">
        <f>_xlfn.IFNA(VLOOKUP(A190,[1]Other!$A$8:$I$86,5,FALSE),"")</f>
        <v/>
      </c>
      <c r="Z190" s="5" t="str">
        <f>_xlfn.IFNA(VLOOKUP(A190,[1]Other!$A$8:$I$86,9,FALSE),"")</f>
        <v/>
      </c>
      <c r="AA190" s="29" t="str">
        <f t="shared" si="47"/>
        <v/>
      </c>
      <c r="AC190" s="7">
        <f t="shared" si="48"/>
        <v>1.95E-4</v>
      </c>
      <c r="AD190" s="7" t="str">
        <f t="shared" si="49"/>
        <v/>
      </c>
      <c r="AE190" s="7" t="str">
        <f t="shared" si="50"/>
        <v/>
      </c>
      <c r="AF190" s="7" t="str">
        <f t="shared" si="51"/>
        <v/>
      </c>
      <c r="AG190" s="7" t="str">
        <f t="shared" si="52"/>
        <v/>
      </c>
      <c r="AH190" s="7" t="str">
        <f t="shared" si="53"/>
        <v/>
      </c>
    </row>
    <row r="191" spans="1:34" ht="27" x14ac:dyDescent="0.3">
      <c r="A191" s="52" t="s">
        <v>195</v>
      </c>
      <c r="B191" s="36">
        <f>[1]White!D189</f>
        <v>398</v>
      </c>
      <c r="C191" s="22">
        <f>[1]White!H189</f>
        <v>83072.597989949994</v>
      </c>
      <c r="D191" s="28">
        <f t="shared" si="36"/>
        <v>9.011416669795631E-4</v>
      </c>
      <c r="E191" s="4">
        <f>[1]White!E189</f>
        <v>408</v>
      </c>
      <c r="F191" s="5">
        <f>[1]White!I189</f>
        <v>85235.617647059</v>
      </c>
      <c r="G191" s="42">
        <f t="shared" si="37"/>
        <v>1.0260377032793735</v>
      </c>
      <c r="H191" s="28" t="str">
        <f t="shared" si="38"/>
        <v/>
      </c>
      <c r="I191" s="4" t="str">
        <f>_xlfn.IFNA(VLOOKUP(A191,[1]AIAN!$A$8:$I$67,5,FALSE),"")</f>
        <v/>
      </c>
      <c r="J191" s="5" t="str">
        <f>_xlfn.IFNA(VLOOKUP(A191,[1]AIAN!$A$8:$I$67,9,FALSE),"")</f>
        <v/>
      </c>
      <c r="K191" s="42" t="str">
        <f t="shared" si="39"/>
        <v/>
      </c>
      <c r="L191" s="28">
        <f t="shared" si="40"/>
        <v>9.7636522793077905E-4</v>
      </c>
      <c r="M191" s="4">
        <f>_xlfn.IFNA(VLOOKUP(A191,[1]ANHPI!$A$8:$I$145,5,FALSE),"")</f>
        <v>58</v>
      </c>
      <c r="N191" s="5">
        <f>_xlfn.IFNA(VLOOKUP(A191,[1]ANHPI!$A$8:$I$145,9,FALSE),"")</f>
        <v>83106.310344828002</v>
      </c>
      <c r="O191" s="42">
        <f t="shared" si="41"/>
        <v>1.0004058179916571</v>
      </c>
      <c r="P191" s="28">
        <f t="shared" si="42"/>
        <v>1.260338716029933E-3</v>
      </c>
      <c r="Q191" s="4">
        <f>_xlfn.IFNA(VLOOKUP(A191,[1]Black!$A$8:$I$211,5,FALSE),"")</f>
        <v>256</v>
      </c>
      <c r="R191" s="5">
        <f>_xlfn.IFNA(VLOOKUP(A191,[1]Black!$A$8:$I$211,9,FALSE),"")</f>
        <v>81104.737254901993</v>
      </c>
      <c r="S191" s="42">
        <f t="shared" si="43"/>
        <v>0.97631155419882176</v>
      </c>
      <c r="T191" s="28">
        <f t="shared" si="44"/>
        <v>1.5170282946653491E-3</v>
      </c>
      <c r="U191" s="4">
        <f>_xlfn.IFNA(VLOOKUP(A191,'[1]H-L'!$A$8:$I$163,5,FALSE),"")</f>
        <v>109</v>
      </c>
      <c r="V191" s="5">
        <f>_xlfn.IFNA(VLOOKUP(A191,'[1]H-L'!$A$8:$I$163,9,FALSE),"")</f>
        <v>81918.614678899001</v>
      </c>
      <c r="W191" s="42">
        <f t="shared" si="45"/>
        <v>0.98610873694848689</v>
      </c>
      <c r="X191" s="28" t="str">
        <f t="shared" si="46"/>
        <v/>
      </c>
      <c r="Y191" s="4" t="str">
        <f>_xlfn.IFNA(VLOOKUP(A191,[1]Other!$A$8:$I$86,5,FALSE),"")</f>
        <v/>
      </c>
      <c r="Z191" s="5" t="str">
        <f>_xlfn.IFNA(VLOOKUP(A191,[1]Other!$A$8:$I$86,9,FALSE),"")</f>
        <v/>
      </c>
      <c r="AA191" s="29" t="str">
        <f t="shared" si="47"/>
        <v/>
      </c>
      <c r="AC191" s="7">
        <f t="shared" si="48"/>
        <v>9.2460000000000003E-4</v>
      </c>
      <c r="AD191" s="7" t="str">
        <f t="shared" si="49"/>
        <v/>
      </c>
      <c r="AE191" s="7">
        <f t="shared" si="50"/>
        <v>9.7680000000000011E-4</v>
      </c>
      <c r="AF191" s="7">
        <f t="shared" si="51"/>
        <v>1.2305E-3</v>
      </c>
      <c r="AG191" s="7">
        <f t="shared" si="52"/>
        <v>1.4959999999999999E-3</v>
      </c>
      <c r="AH191" s="7" t="str">
        <f t="shared" si="53"/>
        <v/>
      </c>
    </row>
    <row r="192" spans="1:34" x14ac:dyDescent="0.3">
      <c r="A192" s="52" t="s">
        <v>196</v>
      </c>
      <c r="B192" s="36">
        <f>[1]White!D190</f>
        <v>436</v>
      </c>
      <c r="C192" s="22">
        <f>[1]White!H190</f>
        <v>55361.717889908003</v>
      </c>
      <c r="D192" s="28">
        <f t="shared" si="36"/>
        <v>4.1390673625482871E-3</v>
      </c>
      <c r="E192" s="4">
        <f>[1]White!E190</f>
        <v>1874</v>
      </c>
      <c r="F192" s="5">
        <f>[1]White!I190</f>
        <v>55716.872465314998</v>
      </c>
      <c r="G192" s="42">
        <f t="shared" si="37"/>
        <v>1.0064151653695657</v>
      </c>
      <c r="H192" s="28" t="str">
        <f t="shared" si="38"/>
        <v/>
      </c>
      <c r="I192" s="4" t="str">
        <f>_xlfn.IFNA(VLOOKUP(A192,[1]AIAN!$A$8:$I$67,5,FALSE),"")</f>
        <v/>
      </c>
      <c r="J192" s="5" t="str">
        <f>_xlfn.IFNA(VLOOKUP(A192,[1]AIAN!$A$8:$I$67,9,FALSE),"")</f>
        <v/>
      </c>
      <c r="K192" s="42" t="str">
        <f t="shared" si="39"/>
        <v/>
      </c>
      <c r="L192" s="28">
        <f t="shared" si="40"/>
        <v>3.1311022826745675E-3</v>
      </c>
      <c r="M192" s="4">
        <f>_xlfn.IFNA(VLOOKUP(A192,[1]ANHPI!$A$8:$I$145,5,FALSE),"")</f>
        <v>186</v>
      </c>
      <c r="N192" s="5">
        <f>_xlfn.IFNA(VLOOKUP(A192,[1]ANHPI!$A$8:$I$145,9,FALSE),"")</f>
        <v>59843.795698925001</v>
      </c>
      <c r="O192" s="42">
        <f t="shared" si="41"/>
        <v>1.0809598758826457</v>
      </c>
      <c r="P192" s="28">
        <f t="shared" si="42"/>
        <v>6.2573847971642378E-3</v>
      </c>
      <c r="Q192" s="4">
        <f>_xlfn.IFNA(VLOOKUP(A192,[1]Black!$A$8:$I$211,5,FALSE),"")</f>
        <v>1271</v>
      </c>
      <c r="R192" s="5">
        <f>_xlfn.IFNA(VLOOKUP(A192,[1]Black!$A$8:$I$211,9,FALSE),"")</f>
        <v>60473.233674272</v>
      </c>
      <c r="S192" s="42">
        <f t="shared" si="43"/>
        <v>1.0923294286952714</v>
      </c>
      <c r="T192" s="28">
        <f t="shared" si="44"/>
        <v>8.434120610708272E-3</v>
      </c>
      <c r="U192" s="4">
        <f>_xlfn.IFNA(VLOOKUP(A192,'[1]H-L'!$A$8:$I$163,5,FALSE),"")</f>
        <v>606</v>
      </c>
      <c r="V192" s="5">
        <f>_xlfn.IFNA(VLOOKUP(A192,'[1]H-L'!$A$8:$I$163,9,FALSE),"")</f>
        <v>56969.580858086003</v>
      </c>
      <c r="W192" s="42">
        <f t="shared" si="45"/>
        <v>1.0290428662523694</v>
      </c>
      <c r="X192" s="28" t="str">
        <f t="shared" si="46"/>
        <v/>
      </c>
      <c r="Y192" s="4" t="str">
        <f>_xlfn.IFNA(VLOOKUP(A192,[1]Other!$A$8:$I$86,5,FALSE),"")</f>
        <v/>
      </c>
      <c r="Z192" s="5" t="str">
        <f>_xlfn.IFNA(VLOOKUP(A192,[1]Other!$A$8:$I$86,9,FALSE),"")</f>
        <v/>
      </c>
      <c r="AA192" s="29" t="str">
        <f t="shared" si="47"/>
        <v/>
      </c>
      <c r="AC192" s="7">
        <f t="shared" si="48"/>
        <v>4.1656000000000002E-3</v>
      </c>
      <c r="AD192" s="7" t="str">
        <f t="shared" si="49"/>
        <v/>
      </c>
      <c r="AE192" s="7">
        <f t="shared" si="50"/>
        <v>3.3846000000000002E-3</v>
      </c>
      <c r="AF192" s="7">
        <f t="shared" si="51"/>
        <v>6.8351000000000002E-3</v>
      </c>
      <c r="AG192" s="7">
        <f t="shared" si="52"/>
        <v>8.6791000000000004E-3</v>
      </c>
      <c r="AH192" s="7" t="str">
        <f t="shared" si="53"/>
        <v/>
      </c>
    </row>
    <row r="193" spans="1:34" x14ac:dyDescent="0.3">
      <c r="A193" s="52" t="s">
        <v>197</v>
      </c>
      <c r="B193" s="36">
        <f>[1]White!D191</f>
        <v>135</v>
      </c>
      <c r="C193" s="22">
        <f>[1]White!H191</f>
        <v>130523.725925926</v>
      </c>
      <c r="D193" s="28">
        <f t="shared" si="36"/>
        <v>1.7448576394947423E-4</v>
      </c>
      <c r="E193" s="4">
        <f>[1]White!E191</f>
        <v>79</v>
      </c>
      <c r="F193" s="5">
        <f>[1]White!I191</f>
        <v>119734.417721519</v>
      </c>
      <c r="G193" s="42">
        <f t="shared" si="37"/>
        <v>0.9173383373186107</v>
      </c>
      <c r="H193" s="28" t="str">
        <f t="shared" si="38"/>
        <v/>
      </c>
      <c r="I193" s="4" t="str">
        <f>_xlfn.IFNA(VLOOKUP(A193,[1]AIAN!$A$8:$I$67,5,FALSE),"")</f>
        <v/>
      </c>
      <c r="J193" s="5" t="str">
        <f>_xlfn.IFNA(VLOOKUP(A193,[1]AIAN!$A$8:$I$67,9,FALSE),"")</f>
        <v/>
      </c>
      <c r="K193" s="42" t="str">
        <f t="shared" si="39"/>
        <v/>
      </c>
      <c r="L193" s="28" t="str">
        <f t="shared" si="40"/>
        <v/>
      </c>
      <c r="M193" s="4" t="str">
        <f>_xlfn.IFNA(VLOOKUP(A193,[1]ANHPI!$A$8:$I$145,5,FALSE),"")</f>
        <v/>
      </c>
      <c r="N193" s="5" t="str">
        <f>_xlfn.IFNA(VLOOKUP(A193,[1]ANHPI!$A$8:$I$145,9,FALSE),"")</f>
        <v/>
      </c>
      <c r="O193" s="42" t="str">
        <f t="shared" si="41"/>
        <v/>
      </c>
      <c r="P193" s="28" t="str">
        <f t="shared" si="42"/>
        <v/>
      </c>
      <c r="Q193" s="4" t="str">
        <f>_xlfn.IFNA(VLOOKUP(A193,[1]Black!$A$8:$I$211,5,FALSE),"")</f>
        <v/>
      </c>
      <c r="R193" s="5" t="str">
        <f>_xlfn.IFNA(VLOOKUP(A193,[1]Black!$A$8:$I$211,9,FALSE),"")</f>
        <v/>
      </c>
      <c r="S193" s="42" t="str">
        <f t="shared" si="43"/>
        <v/>
      </c>
      <c r="T193" s="28" t="str">
        <f t="shared" si="44"/>
        <v/>
      </c>
      <c r="U193" s="4" t="str">
        <f>_xlfn.IFNA(VLOOKUP(A193,'[1]H-L'!$A$8:$I$163,5,FALSE),"")</f>
        <v/>
      </c>
      <c r="V193" s="5" t="str">
        <f>_xlfn.IFNA(VLOOKUP(A193,'[1]H-L'!$A$8:$I$163,9,FALSE),"")</f>
        <v/>
      </c>
      <c r="W193" s="42" t="str">
        <f t="shared" si="45"/>
        <v/>
      </c>
      <c r="X193" s="28" t="str">
        <f t="shared" si="46"/>
        <v/>
      </c>
      <c r="Y193" s="4" t="str">
        <f>_xlfn.IFNA(VLOOKUP(A193,[1]Other!$A$8:$I$86,5,FALSE),"")</f>
        <v/>
      </c>
      <c r="Z193" s="5" t="str">
        <f>_xlfn.IFNA(VLOOKUP(A193,[1]Other!$A$8:$I$86,9,FALSE),"")</f>
        <v/>
      </c>
      <c r="AA193" s="29" t="str">
        <f t="shared" si="47"/>
        <v/>
      </c>
      <c r="AC193" s="7">
        <f t="shared" si="48"/>
        <v>1.6009999999999999E-4</v>
      </c>
      <c r="AD193" s="7" t="str">
        <f t="shared" si="49"/>
        <v/>
      </c>
      <c r="AE193" s="7" t="str">
        <f t="shared" si="50"/>
        <v/>
      </c>
      <c r="AF193" s="7" t="str">
        <f t="shared" si="51"/>
        <v/>
      </c>
      <c r="AG193" s="7" t="str">
        <f t="shared" si="52"/>
        <v/>
      </c>
      <c r="AH193" s="7" t="str">
        <f t="shared" si="53"/>
        <v/>
      </c>
    </row>
    <row r="194" spans="1:34" ht="27" x14ac:dyDescent="0.3">
      <c r="A194" s="52" t="s">
        <v>198</v>
      </c>
      <c r="B194" s="36">
        <f>[1]White!D192</f>
        <v>265</v>
      </c>
      <c r="C194" s="22">
        <f>[1]White!H192</f>
        <v>98755.494339622994</v>
      </c>
      <c r="D194" s="28">
        <f t="shared" si="36"/>
        <v>6.6260416689673755E-4</v>
      </c>
      <c r="E194" s="4">
        <f>[1]White!E192</f>
        <v>300</v>
      </c>
      <c r="F194" s="5">
        <f>[1]White!I192</f>
        <v>100379.60666666699</v>
      </c>
      <c r="G194" s="42">
        <f t="shared" si="37"/>
        <v>1.016445792083817</v>
      </c>
      <c r="H194" s="28" t="str">
        <f t="shared" si="38"/>
        <v/>
      </c>
      <c r="I194" s="4" t="str">
        <f>_xlfn.IFNA(VLOOKUP(A194,[1]AIAN!$A$8:$I$67,5,FALSE),"")</f>
        <v/>
      </c>
      <c r="J194" s="5" t="str">
        <f>_xlfn.IFNA(VLOOKUP(A194,[1]AIAN!$A$8:$I$67,9,FALSE),"")</f>
        <v/>
      </c>
      <c r="K194" s="42" t="str">
        <f t="shared" si="39"/>
        <v/>
      </c>
      <c r="L194" s="28" t="str">
        <f t="shared" si="40"/>
        <v/>
      </c>
      <c r="M194" s="4" t="str">
        <f>_xlfn.IFNA(VLOOKUP(A194,[1]ANHPI!$A$8:$I$145,5,FALSE),"")</f>
        <v/>
      </c>
      <c r="N194" s="5" t="str">
        <f>_xlfn.IFNA(VLOOKUP(A194,[1]ANHPI!$A$8:$I$145,9,FALSE),"")</f>
        <v/>
      </c>
      <c r="O194" s="42" t="str">
        <f t="shared" si="41"/>
        <v/>
      </c>
      <c r="P194" s="28">
        <f t="shared" si="42"/>
        <v>1.398188263095707E-3</v>
      </c>
      <c r="Q194" s="4">
        <f>_xlfn.IFNA(VLOOKUP(A194,[1]Black!$A$8:$I$211,5,FALSE),"")</f>
        <v>284</v>
      </c>
      <c r="R194" s="5">
        <f>_xlfn.IFNA(VLOOKUP(A194,[1]Black!$A$8:$I$211,9,FALSE),"")</f>
        <v>90657.989436620002</v>
      </c>
      <c r="S194" s="42">
        <f t="shared" si="43"/>
        <v>0.9180045124866123</v>
      </c>
      <c r="T194" s="28" t="str">
        <f t="shared" si="44"/>
        <v/>
      </c>
      <c r="U194" s="4" t="str">
        <f>_xlfn.IFNA(VLOOKUP(A194,'[1]H-L'!$A$8:$I$163,5,FALSE),"")</f>
        <v/>
      </c>
      <c r="V194" s="5" t="str">
        <f>_xlfn.IFNA(VLOOKUP(A194,'[1]H-L'!$A$8:$I$163,9,FALSE),"")</f>
        <v/>
      </c>
      <c r="W194" s="42" t="str">
        <f t="shared" si="45"/>
        <v/>
      </c>
      <c r="X194" s="28" t="str">
        <f t="shared" si="46"/>
        <v/>
      </c>
      <c r="Y194" s="4" t="str">
        <f>_xlfn.IFNA(VLOOKUP(A194,[1]Other!$A$8:$I$86,5,FALSE),"")</f>
        <v/>
      </c>
      <c r="Z194" s="5" t="str">
        <f>_xlfn.IFNA(VLOOKUP(A194,[1]Other!$A$8:$I$86,9,FALSE),"")</f>
        <v/>
      </c>
      <c r="AA194" s="29" t="str">
        <f t="shared" si="47"/>
        <v/>
      </c>
      <c r="AC194" s="7">
        <f t="shared" si="48"/>
        <v>6.7350000000000005E-4</v>
      </c>
      <c r="AD194" s="7" t="str">
        <f t="shared" si="49"/>
        <v/>
      </c>
      <c r="AE194" s="7" t="str">
        <f t="shared" si="50"/>
        <v/>
      </c>
      <c r="AF194" s="7">
        <f t="shared" si="51"/>
        <v>1.2834999999999999E-3</v>
      </c>
      <c r="AG194" s="7" t="str">
        <f t="shared" si="52"/>
        <v/>
      </c>
      <c r="AH194" s="7" t="str">
        <f t="shared" si="53"/>
        <v/>
      </c>
    </row>
    <row r="195" spans="1:34" ht="27" x14ac:dyDescent="0.3">
      <c r="A195" s="52" t="s">
        <v>199</v>
      </c>
      <c r="B195" s="36">
        <f>[1]White!D193</f>
        <v>67</v>
      </c>
      <c r="C195" s="22">
        <f>[1]White!H193</f>
        <v>76926.373134327994</v>
      </c>
      <c r="D195" s="28">
        <f t="shared" si="36"/>
        <v>1.8552916673108652E-4</v>
      </c>
      <c r="E195" s="4">
        <f>[1]White!E193</f>
        <v>84</v>
      </c>
      <c r="F195" s="5">
        <f>[1]White!I193</f>
        <v>77208.678571429002</v>
      </c>
      <c r="G195" s="42">
        <f t="shared" si="37"/>
        <v>1.003669813428069</v>
      </c>
      <c r="H195" s="28" t="str">
        <f t="shared" si="38"/>
        <v/>
      </c>
      <c r="I195" s="4" t="str">
        <f>_xlfn.IFNA(VLOOKUP(A195,[1]AIAN!$A$8:$I$67,5,FALSE),"")</f>
        <v/>
      </c>
      <c r="J195" s="5" t="str">
        <f>_xlfn.IFNA(VLOOKUP(A195,[1]AIAN!$A$8:$I$67,9,FALSE),"")</f>
        <v/>
      </c>
      <c r="K195" s="42" t="str">
        <f t="shared" si="39"/>
        <v/>
      </c>
      <c r="L195" s="28" t="str">
        <f t="shared" si="40"/>
        <v/>
      </c>
      <c r="M195" s="4" t="str">
        <f>_xlfn.IFNA(VLOOKUP(A195,[1]ANHPI!$A$8:$I$145,5,FALSE),"")</f>
        <v/>
      </c>
      <c r="N195" s="5" t="str">
        <f>_xlfn.IFNA(VLOOKUP(A195,[1]ANHPI!$A$8:$I$145,9,FALSE),"")</f>
        <v/>
      </c>
      <c r="O195" s="42" t="str">
        <f t="shared" si="41"/>
        <v/>
      </c>
      <c r="P195" s="28">
        <f t="shared" si="42"/>
        <v>5.8093737692004727E-4</v>
      </c>
      <c r="Q195" s="4">
        <f>_xlfn.IFNA(VLOOKUP(A195,[1]Black!$A$8:$I$211,5,FALSE),"")</f>
        <v>118</v>
      </c>
      <c r="R195" s="5">
        <f>_xlfn.IFNA(VLOOKUP(A195,[1]Black!$A$8:$I$211,9,FALSE),"")</f>
        <v>79656.228813559006</v>
      </c>
      <c r="S195" s="42">
        <f t="shared" si="43"/>
        <v>1.0354866032025736</v>
      </c>
      <c r="T195" s="28" t="str">
        <f t="shared" si="44"/>
        <v/>
      </c>
      <c r="U195" s="4" t="str">
        <f>_xlfn.IFNA(VLOOKUP(A195,'[1]H-L'!$A$8:$I$163,5,FALSE),"")</f>
        <v/>
      </c>
      <c r="V195" s="5" t="str">
        <f>_xlfn.IFNA(VLOOKUP(A195,'[1]H-L'!$A$8:$I$163,9,FALSE),"")</f>
        <v/>
      </c>
      <c r="W195" s="42" t="str">
        <f t="shared" si="45"/>
        <v/>
      </c>
      <c r="X195" s="28" t="str">
        <f t="shared" si="46"/>
        <v/>
      </c>
      <c r="Y195" s="4" t="str">
        <f>_xlfn.IFNA(VLOOKUP(A195,[1]Other!$A$8:$I$86,5,FALSE),"")</f>
        <v/>
      </c>
      <c r="Z195" s="5" t="str">
        <f>_xlfn.IFNA(VLOOKUP(A195,[1]Other!$A$8:$I$86,9,FALSE),"")</f>
        <v/>
      </c>
      <c r="AA195" s="29" t="str">
        <f t="shared" si="47"/>
        <v/>
      </c>
      <c r="AC195" s="7">
        <f t="shared" si="48"/>
        <v>1.862E-4</v>
      </c>
      <c r="AD195" s="7" t="str">
        <f t="shared" si="49"/>
        <v/>
      </c>
      <c r="AE195" s="7" t="str">
        <f t="shared" si="50"/>
        <v/>
      </c>
      <c r="AF195" s="7">
        <f t="shared" si="51"/>
        <v>6.0159999999999999E-4</v>
      </c>
      <c r="AG195" s="7" t="str">
        <f t="shared" si="52"/>
        <v/>
      </c>
      <c r="AH195" s="7" t="str">
        <f t="shared" si="53"/>
        <v/>
      </c>
    </row>
    <row r="196" spans="1:34" ht="27" x14ac:dyDescent="0.3">
      <c r="A196" s="52" t="s">
        <v>200</v>
      </c>
      <c r="B196" s="36">
        <f>[1]White!D194</f>
        <v>4289</v>
      </c>
      <c r="C196" s="22">
        <f>[1]White!H194</f>
        <v>78674.861441568006</v>
      </c>
      <c r="D196" s="28">
        <f t="shared" si="36"/>
        <v>7.4542968775882972E-3</v>
      </c>
      <c r="E196" s="4">
        <f>[1]White!E194</f>
        <v>3375</v>
      </c>
      <c r="F196" s="5">
        <f>[1]White!I194</f>
        <v>79815.623703703997</v>
      </c>
      <c r="G196" s="42">
        <f t="shared" si="37"/>
        <v>1.0144997047498232</v>
      </c>
      <c r="H196" s="28">
        <f t="shared" si="38"/>
        <v>1.1318897637795276E-2</v>
      </c>
      <c r="I196" s="4">
        <f>_xlfn.IFNA(VLOOKUP(A196,[1]AIAN!$A$8:$I$67,5,FALSE),"")</f>
        <v>184</v>
      </c>
      <c r="J196" s="5">
        <f>_xlfn.IFNA(VLOOKUP(A196,[1]AIAN!$A$8:$I$67,9,FALSE),"")</f>
        <v>70922.157608695998</v>
      </c>
      <c r="K196" s="42">
        <f t="shared" si="39"/>
        <v>0.90145894519776237</v>
      </c>
      <c r="L196" s="28">
        <f t="shared" si="40"/>
        <v>3.8044576122820014E-3</v>
      </c>
      <c r="M196" s="4">
        <f>_xlfn.IFNA(VLOOKUP(A196,[1]ANHPI!$A$8:$I$145,5,FALSE),"")</f>
        <v>226</v>
      </c>
      <c r="N196" s="5">
        <f>_xlfn.IFNA(VLOOKUP(A196,[1]ANHPI!$A$8:$I$145,9,FALSE),"")</f>
        <v>80659.548672566001</v>
      </c>
      <c r="O196" s="42">
        <f t="shared" si="41"/>
        <v>1.025226447109437</v>
      </c>
      <c r="P196" s="28">
        <f t="shared" si="42"/>
        <v>1.1244584482079559E-2</v>
      </c>
      <c r="Q196" s="4">
        <f>_xlfn.IFNA(VLOOKUP(A196,[1]Black!$A$8:$I$211,5,FALSE),"")</f>
        <v>2284</v>
      </c>
      <c r="R196" s="5">
        <f>_xlfn.IFNA(VLOOKUP(A196,[1]Black!$A$8:$I$211,9,FALSE),"")</f>
        <v>76681.513146362995</v>
      </c>
      <c r="S196" s="42">
        <f t="shared" si="43"/>
        <v>0.9746634660845831</v>
      </c>
      <c r="T196" s="28">
        <f t="shared" si="44"/>
        <v>4.9825332980751834E-3</v>
      </c>
      <c r="U196" s="4">
        <f>_xlfn.IFNA(VLOOKUP(A196,'[1]H-L'!$A$8:$I$163,5,FALSE),"")</f>
        <v>358</v>
      </c>
      <c r="V196" s="5">
        <f>_xlfn.IFNA(VLOOKUP(A196,'[1]H-L'!$A$8:$I$163,9,FALSE),"")</f>
        <v>81840.818435754001</v>
      </c>
      <c r="W196" s="42">
        <f t="shared" si="45"/>
        <v>1.0402410240854045</v>
      </c>
      <c r="X196" s="28">
        <f t="shared" si="46"/>
        <v>1.1985155441990631E-2</v>
      </c>
      <c r="Y196" s="4">
        <f>_xlfn.IFNA(VLOOKUP(A196,[1]Other!$A$8:$I$86,5,FALSE),"")</f>
        <v>197</v>
      </c>
      <c r="Z196" s="5">
        <f>_xlfn.IFNA(VLOOKUP(A196,[1]Other!$A$8:$I$86,9,FALSE),"")</f>
        <v>74970.741116751</v>
      </c>
      <c r="AA196" s="29">
        <f t="shared" si="47"/>
        <v>0.95291862919176462</v>
      </c>
      <c r="AC196" s="7">
        <f t="shared" si="48"/>
        <v>7.5624000000000004E-3</v>
      </c>
      <c r="AD196" s="7">
        <f t="shared" si="49"/>
        <v>1.0203500000000001E-2</v>
      </c>
      <c r="AE196" s="7">
        <f t="shared" si="50"/>
        <v>3.9004E-3</v>
      </c>
      <c r="AF196" s="7">
        <f t="shared" si="51"/>
        <v>1.0959699999999999E-2</v>
      </c>
      <c r="AG196" s="7">
        <f t="shared" si="52"/>
        <v>5.1830000000000001E-3</v>
      </c>
      <c r="AH196" s="7">
        <f t="shared" si="53"/>
        <v>1.1420899999999999E-2</v>
      </c>
    </row>
    <row r="197" spans="1:34" ht="27" x14ac:dyDescent="0.3">
      <c r="A197" s="52" t="s">
        <v>201</v>
      </c>
      <c r="B197" s="36">
        <f>[1]White!D195</f>
        <v>210</v>
      </c>
      <c r="C197" s="22">
        <f>[1]White!H195</f>
        <v>50590.385714286</v>
      </c>
      <c r="D197" s="28">
        <f t="shared" si="36"/>
        <v>5.3008333351739002E-4</v>
      </c>
      <c r="E197" s="4">
        <f>[1]White!E195</f>
        <v>240</v>
      </c>
      <c r="F197" s="5">
        <f>[1]White!I195</f>
        <v>53749.645833333001</v>
      </c>
      <c r="G197" s="42">
        <f t="shared" si="37"/>
        <v>1.0624478361736402</v>
      </c>
      <c r="H197" s="28" t="str">
        <f t="shared" si="38"/>
        <v/>
      </c>
      <c r="I197" s="4" t="str">
        <f>_xlfn.IFNA(VLOOKUP(A197,[1]AIAN!$A$8:$I$67,5,FALSE),"")</f>
        <v/>
      </c>
      <c r="J197" s="5" t="str">
        <f>_xlfn.IFNA(VLOOKUP(A197,[1]AIAN!$A$8:$I$67,9,FALSE),"")</f>
        <v/>
      </c>
      <c r="K197" s="42" t="str">
        <f t="shared" si="39"/>
        <v/>
      </c>
      <c r="L197" s="28" t="str">
        <f t="shared" si="40"/>
        <v/>
      </c>
      <c r="M197" s="4" t="str">
        <f>_xlfn.IFNA(VLOOKUP(A197,[1]ANHPI!$A$8:$I$145,5,FALSE),"")</f>
        <v/>
      </c>
      <c r="N197" s="5" t="str">
        <f>_xlfn.IFNA(VLOOKUP(A197,[1]ANHPI!$A$8:$I$145,9,FALSE),"")</f>
        <v/>
      </c>
      <c r="O197" s="42" t="str">
        <f t="shared" si="41"/>
        <v/>
      </c>
      <c r="P197" s="28">
        <f t="shared" si="42"/>
        <v>2.7176053564395429E-3</v>
      </c>
      <c r="Q197" s="4">
        <f>_xlfn.IFNA(VLOOKUP(A197,[1]Black!$A$8:$I$211,5,FALSE),"")</f>
        <v>552</v>
      </c>
      <c r="R197" s="5">
        <f>_xlfn.IFNA(VLOOKUP(A197,[1]Black!$A$8:$I$211,9,FALSE),"")</f>
        <v>56405.010889292003</v>
      </c>
      <c r="S197" s="42">
        <f t="shared" si="43"/>
        <v>1.114935379379091</v>
      </c>
      <c r="T197" s="28">
        <f t="shared" si="44"/>
        <v>9.046499004885109E-4</v>
      </c>
      <c r="U197" s="4">
        <f>_xlfn.IFNA(VLOOKUP(A197,'[1]H-L'!$A$8:$I$163,5,FALSE),"")</f>
        <v>65</v>
      </c>
      <c r="V197" s="5">
        <f>_xlfn.IFNA(VLOOKUP(A197,'[1]H-L'!$A$8:$I$163,9,FALSE),"")</f>
        <v>56005.307692308001</v>
      </c>
      <c r="W197" s="42">
        <f t="shared" si="45"/>
        <v>1.1070346055197777</v>
      </c>
      <c r="X197" s="28" t="str">
        <f t="shared" si="46"/>
        <v/>
      </c>
      <c r="Y197" s="4" t="str">
        <f>_xlfn.IFNA(VLOOKUP(A197,[1]Other!$A$8:$I$86,5,FALSE),"")</f>
        <v/>
      </c>
      <c r="Z197" s="5" t="str">
        <f>_xlfn.IFNA(VLOOKUP(A197,[1]Other!$A$8:$I$86,9,FALSE),"")</f>
        <v/>
      </c>
      <c r="AA197" s="29" t="str">
        <f t="shared" si="47"/>
        <v/>
      </c>
      <c r="AC197" s="7">
        <f t="shared" si="48"/>
        <v>5.6320000000000003E-4</v>
      </c>
      <c r="AD197" s="7" t="str">
        <f t="shared" si="49"/>
        <v/>
      </c>
      <c r="AE197" s="7" t="str">
        <f t="shared" si="50"/>
        <v/>
      </c>
      <c r="AF197" s="7">
        <f t="shared" si="51"/>
        <v>3.0300000000000001E-3</v>
      </c>
      <c r="AG197" s="7">
        <f t="shared" si="52"/>
        <v>1.0015E-3</v>
      </c>
      <c r="AH197" s="7" t="str">
        <f t="shared" si="53"/>
        <v/>
      </c>
    </row>
    <row r="198" spans="1:34" ht="27" x14ac:dyDescent="0.3">
      <c r="A198" s="52" t="s">
        <v>202</v>
      </c>
      <c r="B198" s="36">
        <f>[1]White!D196</f>
        <v>919</v>
      </c>
      <c r="C198" s="22">
        <f>[1]White!H196</f>
        <v>105894.946681175</v>
      </c>
      <c r="D198" s="28">
        <f t="shared" si="36"/>
        <v>2.7829375009662976E-3</v>
      </c>
      <c r="E198" s="4">
        <f>[1]White!E196</f>
        <v>1260</v>
      </c>
      <c r="F198" s="5">
        <f>[1]White!I196</f>
        <v>107393.74027005601</v>
      </c>
      <c r="G198" s="42">
        <f t="shared" si="37"/>
        <v>1.0141535893435361</v>
      </c>
      <c r="H198" s="28" t="str">
        <f t="shared" si="38"/>
        <v/>
      </c>
      <c r="I198" s="4" t="str">
        <f>_xlfn.IFNA(VLOOKUP(A198,[1]AIAN!$A$8:$I$67,5,FALSE),"")</f>
        <v/>
      </c>
      <c r="J198" s="5" t="str">
        <f>_xlfn.IFNA(VLOOKUP(A198,[1]AIAN!$A$8:$I$67,9,FALSE),"")</f>
        <v/>
      </c>
      <c r="K198" s="42" t="str">
        <f t="shared" si="39"/>
        <v/>
      </c>
      <c r="L198" s="28">
        <f t="shared" si="40"/>
        <v>2.6260857854689922E-3</v>
      </c>
      <c r="M198" s="4">
        <f>_xlfn.IFNA(VLOOKUP(A198,[1]ANHPI!$A$8:$I$145,5,FALSE),"")</f>
        <v>156</v>
      </c>
      <c r="N198" s="5">
        <f>_xlfn.IFNA(VLOOKUP(A198,[1]ANHPI!$A$8:$I$145,9,FALSE),"")</f>
        <v>107852.846153846</v>
      </c>
      <c r="O198" s="42">
        <f t="shared" si="41"/>
        <v>1.0184890736907946</v>
      </c>
      <c r="P198" s="28">
        <f t="shared" si="42"/>
        <v>1.7428121307601417E-3</v>
      </c>
      <c r="Q198" s="4">
        <f>_xlfn.IFNA(VLOOKUP(A198,[1]Black!$A$8:$I$211,5,FALSE),"")</f>
        <v>354</v>
      </c>
      <c r="R198" s="5">
        <f>_xlfn.IFNA(VLOOKUP(A198,[1]Black!$A$8:$I$211,9,FALSE),"")</f>
        <v>106958.30790960501</v>
      </c>
      <c r="S198" s="42">
        <f t="shared" si="43"/>
        <v>1.0100416616822288</v>
      </c>
      <c r="T198" s="28">
        <f t="shared" si="44"/>
        <v>1.5309459854420955E-3</v>
      </c>
      <c r="U198" s="4">
        <f>_xlfn.IFNA(VLOOKUP(A198,'[1]H-L'!$A$8:$I$163,5,FALSE),"")</f>
        <v>110</v>
      </c>
      <c r="V198" s="5">
        <f>_xlfn.IFNA(VLOOKUP(A198,'[1]H-L'!$A$8:$I$163,9,FALSE),"")</f>
        <v>100468.272727273</v>
      </c>
      <c r="W198" s="42">
        <f t="shared" si="45"/>
        <v>0.94875417454771982</v>
      </c>
      <c r="X198" s="28" t="str">
        <f t="shared" si="46"/>
        <v/>
      </c>
      <c r="Y198" s="4" t="str">
        <f>_xlfn.IFNA(VLOOKUP(A198,[1]Other!$A$8:$I$86,5,FALSE),"")</f>
        <v/>
      </c>
      <c r="Z198" s="5" t="str">
        <f>_xlfn.IFNA(VLOOKUP(A198,[1]Other!$A$8:$I$86,9,FALSE),"")</f>
        <v/>
      </c>
      <c r="AA198" s="29" t="str">
        <f t="shared" si="47"/>
        <v/>
      </c>
      <c r="AC198" s="7">
        <f t="shared" si="48"/>
        <v>2.8222999999999998E-3</v>
      </c>
      <c r="AD198" s="7" t="str">
        <f t="shared" si="49"/>
        <v/>
      </c>
      <c r="AE198" s="7">
        <f t="shared" si="50"/>
        <v>2.6746000000000001E-3</v>
      </c>
      <c r="AF198" s="7">
        <f t="shared" si="51"/>
        <v>1.7603E-3</v>
      </c>
      <c r="AG198" s="7">
        <f t="shared" si="52"/>
        <v>1.4525E-3</v>
      </c>
      <c r="AH198" s="7" t="str">
        <f t="shared" si="53"/>
        <v/>
      </c>
    </row>
    <row r="199" spans="1:34" x14ac:dyDescent="0.3">
      <c r="A199" s="52" t="s">
        <v>203</v>
      </c>
      <c r="B199" s="36">
        <f>[1]White!D197</f>
        <v>28</v>
      </c>
      <c r="C199" s="22">
        <f>[1]White!H197</f>
        <v>91782.571428570998</v>
      </c>
      <c r="D199" s="28">
        <f t="shared" si="36"/>
        <v>6.3610000022086804E-4</v>
      </c>
      <c r="E199" s="4">
        <f>[1]White!E197</f>
        <v>288</v>
      </c>
      <c r="F199" s="5">
        <f>[1]White!I197</f>
        <v>91172.684027777999</v>
      </c>
      <c r="G199" s="42">
        <f t="shared" si="37"/>
        <v>0.99335508483473212</v>
      </c>
      <c r="H199" s="28" t="str">
        <f t="shared" si="38"/>
        <v/>
      </c>
      <c r="I199" s="4" t="str">
        <f>_xlfn.IFNA(VLOOKUP(A199,[1]AIAN!$A$8:$I$67,5,FALSE),"")</f>
        <v/>
      </c>
      <c r="J199" s="5" t="str">
        <f>_xlfn.IFNA(VLOOKUP(A199,[1]AIAN!$A$8:$I$67,9,FALSE),"")</f>
        <v/>
      </c>
      <c r="K199" s="42" t="str">
        <f t="shared" si="39"/>
        <v/>
      </c>
      <c r="L199" s="28" t="str">
        <f t="shared" si="40"/>
        <v/>
      </c>
      <c r="M199" s="4" t="str">
        <f>_xlfn.IFNA(VLOOKUP(A199,[1]ANHPI!$A$8:$I$145,5,FALSE),"")</f>
        <v/>
      </c>
      <c r="N199" s="5" t="str">
        <f>_xlfn.IFNA(VLOOKUP(A199,[1]ANHPI!$A$8:$I$145,9,FALSE),"")</f>
        <v/>
      </c>
      <c r="O199" s="42" t="str">
        <f t="shared" si="41"/>
        <v/>
      </c>
      <c r="P199" s="28" t="str">
        <f t="shared" si="42"/>
        <v/>
      </c>
      <c r="Q199" s="4" t="str">
        <f>_xlfn.IFNA(VLOOKUP(A199,[1]Black!$A$8:$I$211,5,FALSE),"")</f>
        <v/>
      </c>
      <c r="R199" s="5" t="str">
        <f>_xlfn.IFNA(VLOOKUP(A199,[1]Black!$A$8:$I$211,9,FALSE),"")</f>
        <v/>
      </c>
      <c r="S199" s="42" t="str">
        <f t="shared" si="43"/>
        <v/>
      </c>
      <c r="T199" s="28" t="str">
        <f t="shared" si="44"/>
        <v/>
      </c>
      <c r="U199" s="4" t="str">
        <f>_xlfn.IFNA(VLOOKUP(A199,'[1]H-L'!$A$8:$I$163,5,FALSE),"")</f>
        <v/>
      </c>
      <c r="V199" s="5" t="str">
        <f>_xlfn.IFNA(VLOOKUP(A199,'[1]H-L'!$A$8:$I$163,9,FALSE),"")</f>
        <v/>
      </c>
      <c r="W199" s="42" t="str">
        <f t="shared" si="45"/>
        <v/>
      </c>
      <c r="X199" s="28" t="str">
        <f t="shared" si="46"/>
        <v/>
      </c>
      <c r="Y199" s="4" t="str">
        <f>_xlfn.IFNA(VLOOKUP(A199,[1]Other!$A$8:$I$86,5,FALSE),"")</f>
        <v/>
      </c>
      <c r="Z199" s="5" t="str">
        <f>_xlfn.IFNA(VLOOKUP(A199,[1]Other!$A$8:$I$86,9,FALSE),"")</f>
        <v/>
      </c>
      <c r="AA199" s="29" t="str">
        <f t="shared" si="47"/>
        <v/>
      </c>
      <c r="AC199" s="7">
        <f t="shared" si="48"/>
        <v>6.3190000000000002E-4</v>
      </c>
      <c r="AD199" s="7" t="str">
        <f t="shared" si="49"/>
        <v/>
      </c>
      <c r="AE199" s="7" t="str">
        <f t="shared" si="50"/>
        <v/>
      </c>
      <c r="AF199" s="7" t="str">
        <f t="shared" si="51"/>
        <v/>
      </c>
      <c r="AG199" s="7" t="str">
        <f t="shared" si="52"/>
        <v/>
      </c>
      <c r="AH199" s="7" t="str">
        <f t="shared" si="53"/>
        <v/>
      </c>
    </row>
    <row r="200" spans="1:34" x14ac:dyDescent="0.3">
      <c r="A200" s="52" t="s">
        <v>204</v>
      </c>
      <c r="B200" s="36">
        <f>[1]White!D198</f>
        <v>189</v>
      </c>
      <c r="C200" s="22">
        <f>[1]White!H198</f>
        <v>86534.116402115993</v>
      </c>
      <c r="D200" s="28">
        <f t="shared" si="36"/>
        <v>7.5095138914963596E-5</v>
      </c>
      <c r="E200" s="4">
        <f>[1]White!E198</f>
        <v>34</v>
      </c>
      <c r="F200" s="5">
        <f>[1]White!I198</f>
        <v>82351</v>
      </c>
      <c r="G200" s="42">
        <f t="shared" si="37"/>
        <v>0.95165933881294351</v>
      </c>
      <c r="H200" s="28" t="str">
        <f t="shared" si="38"/>
        <v/>
      </c>
      <c r="I200" s="4" t="str">
        <f>_xlfn.IFNA(VLOOKUP(A200,[1]AIAN!$A$8:$I$67,5,FALSE),"")</f>
        <v/>
      </c>
      <c r="J200" s="5" t="str">
        <f>_xlfn.IFNA(VLOOKUP(A200,[1]AIAN!$A$8:$I$67,9,FALSE),"")</f>
        <v/>
      </c>
      <c r="K200" s="42" t="str">
        <f t="shared" si="39"/>
        <v/>
      </c>
      <c r="L200" s="28" t="str">
        <f t="shared" si="40"/>
        <v/>
      </c>
      <c r="M200" s="4" t="str">
        <f>_xlfn.IFNA(VLOOKUP(A200,[1]ANHPI!$A$8:$I$145,5,FALSE),"")</f>
        <v/>
      </c>
      <c r="N200" s="5" t="str">
        <f>_xlfn.IFNA(VLOOKUP(A200,[1]ANHPI!$A$8:$I$145,9,FALSE),"")</f>
        <v/>
      </c>
      <c r="O200" s="42" t="str">
        <f t="shared" si="41"/>
        <v/>
      </c>
      <c r="P200" s="28" t="str">
        <f t="shared" si="42"/>
        <v/>
      </c>
      <c r="Q200" s="4" t="str">
        <f>_xlfn.IFNA(VLOOKUP(A200,[1]Black!$A$8:$I$211,5,FALSE),"")</f>
        <v/>
      </c>
      <c r="R200" s="5" t="str">
        <f>_xlfn.IFNA(VLOOKUP(A200,[1]Black!$A$8:$I$211,9,FALSE),"")</f>
        <v/>
      </c>
      <c r="S200" s="42" t="str">
        <f t="shared" si="43"/>
        <v/>
      </c>
      <c r="T200" s="28" t="str">
        <f t="shared" si="44"/>
        <v/>
      </c>
      <c r="U200" s="4" t="str">
        <f>_xlfn.IFNA(VLOOKUP(A200,'[1]H-L'!$A$8:$I$163,5,FALSE),"")</f>
        <v/>
      </c>
      <c r="V200" s="5" t="str">
        <f>_xlfn.IFNA(VLOOKUP(A200,'[1]H-L'!$A$8:$I$163,9,FALSE),"")</f>
        <v/>
      </c>
      <c r="W200" s="42" t="str">
        <f t="shared" si="45"/>
        <v/>
      </c>
      <c r="X200" s="28" t="str">
        <f t="shared" si="46"/>
        <v/>
      </c>
      <c r="Y200" s="4" t="str">
        <f>_xlfn.IFNA(VLOOKUP(A200,[1]Other!$A$8:$I$86,5,FALSE),"")</f>
        <v/>
      </c>
      <c r="Z200" s="5" t="str">
        <f>_xlfn.IFNA(VLOOKUP(A200,[1]Other!$A$8:$I$86,9,FALSE),"")</f>
        <v/>
      </c>
      <c r="AA200" s="29" t="str">
        <f t="shared" si="47"/>
        <v/>
      </c>
      <c r="AC200" s="7">
        <f t="shared" si="48"/>
        <v>7.1500000000000003E-5</v>
      </c>
      <c r="AD200" s="7" t="str">
        <f t="shared" si="49"/>
        <v/>
      </c>
      <c r="AE200" s="7" t="str">
        <f t="shared" si="50"/>
        <v/>
      </c>
      <c r="AF200" s="7" t="str">
        <f t="shared" si="51"/>
        <v/>
      </c>
      <c r="AG200" s="7" t="str">
        <f t="shared" si="52"/>
        <v/>
      </c>
      <c r="AH200" s="7" t="str">
        <f t="shared" si="53"/>
        <v/>
      </c>
    </row>
    <row r="201" spans="1:34" x14ac:dyDescent="0.3">
      <c r="A201" s="52" t="s">
        <v>205</v>
      </c>
      <c r="B201" s="36">
        <f>[1]White!D199</f>
        <v>212</v>
      </c>
      <c r="C201" s="22">
        <f>[1]White!H199</f>
        <v>104744.731132075</v>
      </c>
      <c r="D201" s="28">
        <f t="shared" si="36"/>
        <v>5.4333541685532482E-4</v>
      </c>
      <c r="E201" s="4">
        <f>[1]White!E199</f>
        <v>246</v>
      </c>
      <c r="F201" s="5">
        <f>[1]White!I199</f>
        <v>104071.585365854</v>
      </c>
      <c r="G201" s="42">
        <f t="shared" si="37"/>
        <v>0.99357346418339443</v>
      </c>
      <c r="H201" s="28" t="str">
        <f t="shared" si="38"/>
        <v/>
      </c>
      <c r="I201" s="4" t="str">
        <f>_xlfn.IFNA(VLOOKUP(A201,[1]AIAN!$A$8:$I$67,5,FALSE),"")</f>
        <v/>
      </c>
      <c r="J201" s="5" t="str">
        <f>_xlfn.IFNA(VLOOKUP(A201,[1]AIAN!$A$8:$I$67,9,FALSE),"")</f>
        <v/>
      </c>
      <c r="K201" s="42" t="str">
        <f t="shared" si="39"/>
        <v/>
      </c>
      <c r="L201" s="28" t="str">
        <f t="shared" si="40"/>
        <v/>
      </c>
      <c r="M201" s="4" t="str">
        <f>_xlfn.IFNA(VLOOKUP(A201,[1]ANHPI!$A$8:$I$145,5,FALSE),"")</f>
        <v/>
      </c>
      <c r="N201" s="5" t="str">
        <f>_xlfn.IFNA(VLOOKUP(A201,[1]ANHPI!$A$8:$I$145,9,FALSE),"")</f>
        <v/>
      </c>
      <c r="O201" s="42" t="str">
        <f t="shared" si="41"/>
        <v/>
      </c>
      <c r="P201" s="28" t="str">
        <f t="shared" si="42"/>
        <v/>
      </c>
      <c r="Q201" s="4" t="str">
        <f>_xlfn.IFNA(VLOOKUP(A201,[1]Black!$A$8:$I$211,5,FALSE),"")</f>
        <v/>
      </c>
      <c r="R201" s="5" t="str">
        <f>_xlfn.IFNA(VLOOKUP(A201,[1]Black!$A$8:$I$211,9,FALSE),"")</f>
        <v/>
      </c>
      <c r="S201" s="42" t="str">
        <f t="shared" si="43"/>
        <v/>
      </c>
      <c r="T201" s="28" t="str">
        <f t="shared" si="44"/>
        <v/>
      </c>
      <c r="U201" s="4" t="str">
        <f>_xlfn.IFNA(VLOOKUP(A201,'[1]H-L'!$A$8:$I$163,5,FALSE),"")</f>
        <v/>
      </c>
      <c r="V201" s="5" t="str">
        <f>_xlfn.IFNA(VLOOKUP(A201,'[1]H-L'!$A$8:$I$163,9,FALSE),"")</f>
        <v/>
      </c>
      <c r="W201" s="42" t="str">
        <f t="shared" si="45"/>
        <v/>
      </c>
      <c r="X201" s="28" t="str">
        <f t="shared" si="46"/>
        <v/>
      </c>
      <c r="Y201" s="4" t="str">
        <f>_xlfn.IFNA(VLOOKUP(A201,[1]Other!$A$8:$I$86,5,FALSE),"")</f>
        <v/>
      </c>
      <c r="Z201" s="5" t="str">
        <f>_xlfn.IFNA(VLOOKUP(A201,[1]Other!$A$8:$I$86,9,FALSE),"")</f>
        <v/>
      </c>
      <c r="AA201" s="29" t="str">
        <f t="shared" si="47"/>
        <v/>
      </c>
      <c r="AC201" s="7">
        <f t="shared" si="48"/>
        <v>5.398E-4</v>
      </c>
      <c r="AD201" s="7" t="str">
        <f t="shared" si="49"/>
        <v/>
      </c>
      <c r="AE201" s="7" t="str">
        <f t="shared" si="50"/>
        <v/>
      </c>
      <c r="AF201" s="7" t="str">
        <f t="shared" si="51"/>
        <v/>
      </c>
      <c r="AG201" s="7" t="str">
        <f t="shared" si="52"/>
        <v/>
      </c>
      <c r="AH201" s="7" t="str">
        <f t="shared" si="53"/>
        <v/>
      </c>
    </row>
    <row r="202" spans="1:34" ht="27" x14ac:dyDescent="0.3">
      <c r="A202" s="52" t="s">
        <v>206</v>
      </c>
      <c r="B202" s="36">
        <f>[1]White!D200</f>
        <v>206</v>
      </c>
      <c r="C202" s="22">
        <f>[1]White!H200</f>
        <v>80914.417475727998</v>
      </c>
      <c r="D202" s="28">
        <f t="shared" si="36"/>
        <v>6.6702152800938248E-4</v>
      </c>
      <c r="E202" s="4">
        <f>[1]White!E200</f>
        <v>302</v>
      </c>
      <c r="F202" s="5">
        <f>[1]White!I200</f>
        <v>81666.774834437005</v>
      </c>
      <c r="G202" s="42">
        <f t="shared" si="37"/>
        <v>1.0092981866789648</v>
      </c>
      <c r="H202" s="28" t="str">
        <f t="shared" si="38"/>
        <v/>
      </c>
      <c r="I202" s="4" t="str">
        <f>_xlfn.IFNA(VLOOKUP(A202,[1]AIAN!$A$8:$I$67,5,FALSE),"")</f>
        <v/>
      </c>
      <c r="J202" s="5" t="str">
        <f>_xlfn.IFNA(VLOOKUP(A202,[1]AIAN!$A$8:$I$67,9,FALSE),"")</f>
        <v/>
      </c>
      <c r="K202" s="42" t="str">
        <f t="shared" si="39"/>
        <v/>
      </c>
      <c r="L202" s="28" t="str">
        <f t="shared" si="40"/>
        <v/>
      </c>
      <c r="M202" s="4" t="str">
        <f>_xlfn.IFNA(VLOOKUP(A202,[1]ANHPI!$A$8:$I$145,5,FALSE),"")</f>
        <v/>
      </c>
      <c r="N202" s="5" t="str">
        <f>_xlfn.IFNA(VLOOKUP(A202,[1]ANHPI!$A$8:$I$145,9,FALSE),"")</f>
        <v/>
      </c>
      <c r="O202" s="42" t="str">
        <f t="shared" si="41"/>
        <v/>
      </c>
      <c r="P202" s="28" t="str">
        <f t="shared" si="42"/>
        <v/>
      </c>
      <c r="Q202" s="4" t="str">
        <f>_xlfn.IFNA(VLOOKUP(A202,[1]Black!$A$8:$I$211,5,FALSE),"")</f>
        <v/>
      </c>
      <c r="R202" s="5" t="str">
        <f>_xlfn.IFNA(VLOOKUP(A202,[1]Black!$A$8:$I$211,9,FALSE),"")</f>
        <v/>
      </c>
      <c r="S202" s="42" t="str">
        <f t="shared" si="43"/>
        <v/>
      </c>
      <c r="T202" s="28" t="str">
        <f t="shared" si="44"/>
        <v/>
      </c>
      <c r="U202" s="4" t="str">
        <f>_xlfn.IFNA(VLOOKUP(A202,'[1]H-L'!$A$8:$I$163,5,FALSE),"")</f>
        <v/>
      </c>
      <c r="V202" s="5" t="str">
        <f>_xlfn.IFNA(VLOOKUP(A202,'[1]H-L'!$A$8:$I$163,9,FALSE),"")</f>
        <v/>
      </c>
      <c r="W202" s="42" t="str">
        <f t="shared" si="45"/>
        <v/>
      </c>
      <c r="X202" s="28" t="str">
        <f t="shared" si="46"/>
        <v/>
      </c>
      <c r="Y202" s="4" t="str">
        <f>_xlfn.IFNA(VLOOKUP(A202,[1]Other!$A$8:$I$86,5,FALSE),"")</f>
        <v/>
      </c>
      <c r="Z202" s="5" t="str">
        <f>_xlfn.IFNA(VLOOKUP(A202,[1]Other!$A$8:$I$86,9,FALSE),"")</f>
        <v/>
      </c>
      <c r="AA202" s="29" t="str">
        <f t="shared" si="47"/>
        <v/>
      </c>
      <c r="AC202" s="7">
        <f t="shared" si="48"/>
        <v>6.7319999999999999E-4</v>
      </c>
      <c r="AD202" s="7" t="str">
        <f t="shared" si="49"/>
        <v/>
      </c>
      <c r="AE202" s="7" t="str">
        <f t="shared" si="50"/>
        <v/>
      </c>
      <c r="AF202" s="7" t="str">
        <f t="shared" si="51"/>
        <v/>
      </c>
      <c r="AG202" s="7" t="str">
        <f t="shared" si="52"/>
        <v/>
      </c>
      <c r="AH202" s="7" t="str">
        <f t="shared" si="53"/>
        <v/>
      </c>
    </row>
    <row r="203" spans="1:34" x14ac:dyDescent="0.3">
      <c r="A203" s="52" t="s">
        <v>207</v>
      </c>
      <c r="B203" s="36">
        <f>[1]White!D201</f>
        <v>2003</v>
      </c>
      <c r="C203" s="22">
        <f>[1]White!H201</f>
        <v>106151.54418372401</v>
      </c>
      <c r="D203" s="28">
        <f t="shared" ref="D203:D266" si="54">IFERROR(E203/E$322,"")</f>
        <v>4.9562791683875973E-3</v>
      </c>
      <c r="E203" s="4">
        <f>[1]White!E201</f>
        <v>2244</v>
      </c>
      <c r="F203" s="5">
        <f>[1]White!I201</f>
        <v>107043.495098039</v>
      </c>
      <c r="G203" s="42">
        <f t="shared" ref="G203:G266" si="55">IFERROR(F203/C203,"")</f>
        <v>1.0084026183620205</v>
      </c>
      <c r="H203" s="28" t="str">
        <f t="shared" ref="H203:H266" si="56">IFERROR(I203/I$322,"")</f>
        <v/>
      </c>
      <c r="I203" s="4" t="str">
        <f>_xlfn.IFNA(VLOOKUP(A203,[1]AIAN!$A$8:$I$67,5,FALSE),"")</f>
        <v/>
      </c>
      <c r="J203" s="5" t="str">
        <f>_xlfn.IFNA(VLOOKUP(A203,[1]AIAN!$A$8:$I$67,9,FALSE),"")</f>
        <v/>
      </c>
      <c r="K203" s="42" t="str">
        <f t="shared" ref="K203:K266" si="57">IFERROR(J203/C203,"")</f>
        <v/>
      </c>
      <c r="L203" s="28">
        <f t="shared" ref="L203:L266" si="58">IFERROR(M203/M$322,"")</f>
        <v>2.2052387044643458E-3</v>
      </c>
      <c r="M203" s="4">
        <f>_xlfn.IFNA(VLOOKUP(A203,[1]ANHPI!$A$8:$I$145,5,FALSE),"")</f>
        <v>131</v>
      </c>
      <c r="N203" s="5">
        <f>_xlfn.IFNA(VLOOKUP(A203,[1]ANHPI!$A$8:$I$145,9,FALSE),"")</f>
        <v>107291.083969466</v>
      </c>
      <c r="O203" s="42">
        <f t="shared" ref="O203:O266" si="59">IFERROR(N203/C203,"")</f>
        <v>1.0107350278745799</v>
      </c>
      <c r="P203" s="28">
        <f t="shared" ref="P203:P266" si="60">IFERROR(Q203/Q$322,"")</f>
        <v>2.6289877904686885E-3</v>
      </c>
      <c r="Q203" s="4">
        <f>_xlfn.IFNA(VLOOKUP(A203,[1]Black!$A$8:$I$211,5,FALSE),"")</f>
        <v>534</v>
      </c>
      <c r="R203" s="5">
        <f>_xlfn.IFNA(VLOOKUP(A203,[1]Black!$A$8:$I$211,9,FALSE),"")</f>
        <v>108702.612359551</v>
      </c>
      <c r="S203" s="42">
        <f t="shared" ref="S203:S266" si="61">IFERROR(R203/C203,"")</f>
        <v>1.0240323228026875</v>
      </c>
      <c r="T203" s="28">
        <f t="shared" ref="T203:T266" si="62">IFERROR(U203/U$322,"")</f>
        <v>3.5350934572935659E-3</v>
      </c>
      <c r="U203" s="4">
        <f>_xlfn.IFNA(VLOOKUP(A203,'[1]H-L'!$A$8:$I$163,5,FALSE),"")</f>
        <v>254</v>
      </c>
      <c r="V203" s="5">
        <f>_xlfn.IFNA(VLOOKUP(A203,'[1]H-L'!$A$8:$I$163,9,FALSE),"")</f>
        <v>106451.535433071</v>
      </c>
      <c r="W203" s="42">
        <f t="shared" ref="W203:W266" si="63">IFERROR(V203/C203,"")</f>
        <v>1.002826065806709</v>
      </c>
      <c r="X203" s="28">
        <f t="shared" ref="X203:X266" si="64">IFERROR(Y203/Y$322,"")</f>
        <v>5.7188051347569508E-3</v>
      </c>
      <c r="Y203" s="4">
        <f>_xlfn.IFNA(VLOOKUP(A203,[1]Other!$A$8:$I$86,5,FALSE),"")</f>
        <v>94</v>
      </c>
      <c r="Z203" s="5">
        <f>_xlfn.IFNA(VLOOKUP(A203,[1]Other!$A$8:$I$86,9,FALSE),"")</f>
        <v>102537.60638297899</v>
      </c>
      <c r="AA203" s="29">
        <f t="shared" ref="AA203:AA266" si="65">IFERROR(Z203/C203,"")</f>
        <v>0.96595492012353479</v>
      </c>
      <c r="AC203" s="7">
        <f t="shared" ref="AC203:AC266" si="66">IFERROR(ROUND(D203*G203,7),"")</f>
        <v>4.9979000000000004E-3</v>
      </c>
      <c r="AD203" s="7" t="str">
        <f t="shared" ref="AD203:AD266" si="67">IFERROR(ROUND(H203*K203,7),"")</f>
        <v/>
      </c>
      <c r="AE203" s="7">
        <f t="shared" ref="AE203:AE266" si="68">IFERROR(ROUND(L203*O203,7),"")</f>
        <v>2.2288999999999998E-3</v>
      </c>
      <c r="AF203" s="7">
        <f t="shared" ref="AF203:AF266" si="69">IFERROR(ROUND(P203*S203,7),"")</f>
        <v>2.6922000000000001E-3</v>
      </c>
      <c r="AG203" s="7">
        <f t="shared" ref="AG203:AG266" si="70">IFERROR(ROUND(T203*W203,7),"")</f>
        <v>3.5450999999999998E-3</v>
      </c>
      <c r="AH203" s="7">
        <f t="shared" ref="AH203:AH266" si="71">IFERROR(ROUND(X203*AA203,7),"")</f>
        <v>5.5240999999999997E-3</v>
      </c>
    </row>
    <row r="204" spans="1:34" x14ac:dyDescent="0.3">
      <c r="A204" s="52" t="s">
        <v>208</v>
      </c>
      <c r="B204" s="36">
        <f>[1]White!D202</f>
        <v>212</v>
      </c>
      <c r="C204" s="22">
        <f>[1]White!H202</f>
        <v>104592.995283019</v>
      </c>
      <c r="D204" s="28">
        <f t="shared" si="54"/>
        <v>5.4554409741164724E-4</v>
      </c>
      <c r="E204" s="4">
        <f>[1]White!E202</f>
        <v>247</v>
      </c>
      <c r="F204" s="5">
        <f>[1]White!I202</f>
        <v>99824.165991903006</v>
      </c>
      <c r="G204" s="42">
        <f t="shared" si="55"/>
        <v>0.95440584450027477</v>
      </c>
      <c r="H204" s="28" t="str">
        <f t="shared" si="56"/>
        <v/>
      </c>
      <c r="I204" s="4" t="str">
        <f>_xlfn.IFNA(VLOOKUP(A204,[1]AIAN!$A$8:$I$67,5,FALSE),"")</f>
        <v/>
      </c>
      <c r="J204" s="5" t="str">
        <f>_xlfn.IFNA(VLOOKUP(A204,[1]AIAN!$A$8:$I$67,9,FALSE),"")</f>
        <v/>
      </c>
      <c r="K204" s="42" t="str">
        <f t="shared" si="57"/>
        <v/>
      </c>
      <c r="L204" s="28">
        <f t="shared" si="58"/>
        <v>1.632886674298027E-3</v>
      </c>
      <c r="M204" s="4">
        <f>_xlfn.IFNA(VLOOKUP(A204,[1]ANHPI!$A$8:$I$145,5,FALSE),"")</f>
        <v>97</v>
      </c>
      <c r="N204" s="5">
        <f>_xlfn.IFNA(VLOOKUP(A204,[1]ANHPI!$A$8:$I$145,9,FALSE),"")</f>
        <v>97570.061855670006</v>
      </c>
      <c r="O204" s="42">
        <f t="shared" si="59"/>
        <v>0.93285464855131472</v>
      </c>
      <c r="P204" s="28" t="str">
        <f t="shared" si="60"/>
        <v/>
      </c>
      <c r="Q204" s="4" t="str">
        <f>_xlfn.IFNA(VLOOKUP(A204,[1]Black!$A$8:$I$211,5,FALSE),"")</f>
        <v/>
      </c>
      <c r="R204" s="5" t="str">
        <f>_xlfn.IFNA(VLOOKUP(A204,[1]Black!$A$8:$I$211,9,FALSE),"")</f>
        <v/>
      </c>
      <c r="S204" s="42" t="str">
        <f t="shared" si="61"/>
        <v/>
      </c>
      <c r="T204" s="28">
        <f t="shared" si="62"/>
        <v>2.9087973723399812E-3</v>
      </c>
      <c r="U204" s="4">
        <f>_xlfn.IFNA(VLOOKUP(A204,'[1]H-L'!$A$8:$I$163,5,FALSE),"")</f>
        <v>209</v>
      </c>
      <c r="V204" s="5">
        <f>_xlfn.IFNA(VLOOKUP(A204,'[1]H-L'!$A$8:$I$163,9,FALSE),"")</f>
        <v>93850.043062201003</v>
      </c>
      <c r="W204" s="42">
        <f t="shared" si="63"/>
        <v>0.89728803356526354</v>
      </c>
      <c r="X204" s="28" t="str">
        <f t="shared" si="64"/>
        <v/>
      </c>
      <c r="Y204" s="4" t="str">
        <f>_xlfn.IFNA(VLOOKUP(A204,[1]Other!$A$8:$I$86,5,FALSE),"")</f>
        <v/>
      </c>
      <c r="Z204" s="5" t="str">
        <f>_xlfn.IFNA(VLOOKUP(A204,[1]Other!$A$8:$I$86,9,FALSE),"")</f>
        <v/>
      </c>
      <c r="AA204" s="29" t="str">
        <f t="shared" si="65"/>
        <v/>
      </c>
      <c r="AC204" s="7">
        <f t="shared" si="66"/>
        <v>5.2070000000000003E-4</v>
      </c>
      <c r="AD204" s="7" t="str">
        <f t="shared" si="67"/>
        <v/>
      </c>
      <c r="AE204" s="7">
        <f t="shared" si="68"/>
        <v>1.5231999999999999E-3</v>
      </c>
      <c r="AF204" s="7" t="str">
        <f t="shared" si="69"/>
        <v/>
      </c>
      <c r="AG204" s="7">
        <f t="shared" si="70"/>
        <v>2.6099999999999999E-3</v>
      </c>
      <c r="AH204" s="7" t="str">
        <f t="shared" si="71"/>
        <v/>
      </c>
    </row>
    <row r="205" spans="1:34" x14ac:dyDescent="0.3">
      <c r="A205" s="52" t="s">
        <v>209</v>
      </c>
      <c r="B205" s="36">
        <f>[1]White!D203</f>
        <v>148</v>
      </c>
      <c r="C205" s="22">
        <f>[1]White!H203</f>
        <v>84594.736486485999</v>
      </c>
      <c r="D205" s="28">
        <f t="shared" si="54"/>
        <v>1.6344236116786192E-4</v>
      </c>
      <c r="E205" s="4">
        <f>[1]White!E203</f>
        <v>74</v>
      </c>
      <c r="F205" s="5">
        <f>[1]White!I203</f>
        <v>83882.932432432004</v>
      </c>
      <c r="G205" s="42">
        <f t="shared" si="55"/>
        <v>0.99158571698881404</v>
      </c>
      <c r="H205" s="28" t="str">
        <f t="shared" si="56"/>
        <v/>
      </c>
      <c r="I205" s="4" t="str">
        <f>_xlfn.IFNA(VLOOKUP(A205,[1]AIAN!$A$8:$I$67,5,FALSE),"")</f>
        <v/>
      </c>
      <c r="J205" s="5" t="str">
        <f>_xlfn.IFNA(VLOOKUP(A205,[1]AIAN!$A$8:$I$67,9,FALSE),"")</f>
        <v/>
      </c>
      <c r="K205" s="42" t="str">
        <f t="shared" si="57"/>
        <v/>
      </c>
      <c r="L205" s="28" t="str">
        <f t="shared" si="58"/>
        <v/>
      </c>
      <c r="M205" s="4" t="str">
        <f>_xlfn.IFNA(VLOOKUP(A205,[1]ANHPI!$A$8:$I$145,5,FALSE),"")</f>
        <v/>
      </c>
      <c r="N205" s="5" t="str">
        <f>_xlfn.IFNA(VLOOKUP(A205,[1]ANHPI!$A$8:$I$145,9,FALSE),"")</f>
        <v/>
      </c>
      <c r="O205" s="42" t="str">
        <f t="shared" si="59"/>
        <v/>
      </c>
      <c r="P205" s="28" t="str">
        <f t="shared" si="60"/>
        <v/>
      </c>
      <c r="Q205" s="4" t="str">
        <f>_xlfn.IFNA(VLOOKUP(A205,[1]Black!$A$8:$I$211,5,FALSE),"")</f>
        <v/>
      </c>
      <c r="R205" s="5" t="str">
        <f>_xlfn.IFNA(VLOOKUP(A205,[1]Black!$A$8:$I$211,9,FALSE),"")</f>
        <v/>
      </c>
      <c r="S205" s="42" t="str">
        <f t="shared" si="61"/>
        <v/>
      </c>
      <c r="T205" s="28" t="str">
        <f t="shared" si="62"/>
        <v/>
      </c>
      <c r="U205" s="4" t="str">
        <f>_xlfn.IFNA(VLOOKUP(A205,'[1]H-L'!$A$8:$I$163,5,FALSE),"")</f>
        <v/>
      </c>
      <c r="V205" s="5" t="str">
        <f>_xlfn.IFNA(VLOOKUP(A205,'[1]H-L'!$A$8:$I$163,9,FALSE),"")</f>
        <v/>
      </c>
      <c r="W205" s="42" t="str">
        <f t="shared" si="63"/>
        <v/>
      </c>
      <c r="X205" s="28" t="str">
        <f t="shared" si="64"/>
        <v/>
      </c>
      <c r="Y205" s="4" t="str">
        <f>_xlfn.IFNA(VLOOKUP(A205,[1]Other!$A$8:$I$86,5,FALSE),"")</f>
        <v/>
      </c>
      <c r="Z205" s="5" t="str">
        <f>_xlfn.IFNA(VLOOKUP(A205,[1]Other!$A$8:$I$86,9,FALSE),"")</f>
        <v/>
      </c>
      <c r="AA205" s="29" t="str">
        <f t="shared" si="65"/>
        <v/>
      </c>
      <c r="AC205" s="7">
        <f t="shared" si="66"/>
        <v>1.6210000000000001E-4</v>
      </c>
      <c r="AD205" s="7" t="str">
        <f t="shared" si="67"/>
        <v/>
      </c>
      <c r="AE205" s="7" t="str">
        <f t="shared" si="68"/>
        <v/>
      </c>
      <c r="AF205" s="7" t="str">
        <f t="shared" si="69"/>
        <v/>
      </c>
      <c r="AG205" s="7" t="str">
        <f t="shared" si="70"/>
        <v/>
      </c>
      <c r="AH205" s="7" t="str">
        <f t="shared" si="71"/>
        <v/>
      </c>
    </row>
    <row r="206" spans="1:34" x14ac:dyDescent="0.3">
      <c r="A206" s="52" t="s">
        <v>210</v>
      </c>
      <c r="B206" s="36">
        <f>[1]White!D204</f>
        <v>512</v>
      </c>
      <c r="C206" s="22">
        <f>[1]White!H204</f>
        <v>102543.64453125</v>
      </c>
      <c r="D206" s="28">
        <f t="shared" si="54"/>
        <v>1.7669444450579667E-4</v>
      </c>
      <c r="E206" s="4">
        <f>[1]White!E204</f>
        <v>80</v>
      </c>
      <c r="F206" s="5">
        <f>[1]White!I204</f>
        <v>102112.91250000001</v>
      </c>
      <c r="G206" s="42">
        <f t="shared" si="55"/>
        <v>0.99579952484408985</v>
      </c>
      <c r="H206" s="28" t="str">
        <f t="shared" si="56"/>
        <v/>
      </c>
      <c r="I206" s="4" t="str">
        <f>_xlfn.IFNA(VLOOKUP(A206,[1]AIAN!$A$8:$I$67,5,FALSE),"")</f>
        <v/>
      </c>
      <c r="J206" s="5" t="str">
        <f>_xlfn.IFNA(VLOOKUP(A206,[1]AIAN!$A$8:$I$67,9,FALSE),"")</f>
        <v/>
      </c>
      <c r="K206" s="42" t="str">
        <f t="shared" si="57"/>
        <v/>
      </c>
      <c r="L206" s="28" t="str">
        <f t="shared" si="58"/>
        <v/>
      </c>
      <c r="M206" s="4" t="str">
        <f>_xlfn.IFNA(VLOOKUP(A206,[1]ANHPI!$A$8:$I$145,5,FALSE),"")</f>
        <v/>
      </c>
      <c r="N206" s="5" t="str">
        <f>_xlfn.IFNA(VLOOKUP(A206,[1]ANHPI!$A$8:$I$145,9,FALSE),"")</f>
        <v/>
      </c>
      <c r="O206" s="42" t="str">
        <f t="shared" si="59"/>
        <v/>
      </c>
      <c r="P206" s="28">
        <f t="shared" si="60"/>
        <v>1.6738873572272548E-4</v>
      </c>
      <c r="Q206" s="4">
        <f>_xlfn.IFNA(VLOOKUP(A206,[1]Black!$A$8:$I$211,5,FALSE),"")</f>
        <v>34</v>
      </c>
      <c r="R206" s="5">
        <f>_xlfn.IFNA(VLOOKUP(A206,[1]Black!$A$8:$I$211,9,FALSE),"")</f>
        <v>108670.382352941</v>
      </c>
      <c r="S206" s="42">
        <f t="shared" si="61"/>
        <v>1.0597476113678004</v>
      </c>
      <c r="T206" s="28" t="str">
        <f t="shared" si="62"/>
        <v/>
      </c>
      <c r="U206" s="4" t="str">
        <f>_xlfn.IFNA(VLOOKUP(A206,'[1]H-L'!$A$8:$I$163,5,FALSE),"")</f>
        <v/>
      </c>
      <c r="V206" s="5" t="str">
        <f>_xlfn.IFNA(VLOOKUP(A206,'[1]H-L'!$A$8:$I$163,9,FALSE),"")</f>
        <v/>
      </c>
      <c r="W206" s="42" t="str">
        <f t="shared" si="63"/>
        <v/>
      </c>
      <c r="X206" s="28" t="str">
        <f t="shared" si="64"/>
        <v/>
      </c>
      <c r="Y206" s="4" t="str">
        <f>_xlfn.IFNA(VLOOKUP(A206,[1]Other!$A$8:$I$86,5,FALSE),"")</f>
        <v/>
      </c>
      <c r="Z206" s="5" t="str">
        <f>_xlfn.IFNA(VLOOKUP(A206,[1]Other!$A$8:$I$86,9,FALSE),"")</f>
        <v/>
      </c>
      <c r="AA206" s="29" t="str">
        <f t="shared" si="65"/>
        <v/>
      </c>
      <c r="AC206" s="7">
        <f t="shared" si="66"/>
        <v>1.76E-4</v>
      </c>
      <c r="AD206" s="7" t="str">
        <f t="shared" si="67"/>
        <v/>
      </c>
      <c r="AE206" s="7" t="str">
        <f t="shared" si="68"/>
        <v/>
      </c>
      <c r="AF206" s="7">
        <f t="shared" si="69"/>
        <v>1.774E-4</v>
      </c>
      <c r="AG206" s="7" t="str">
        <f t="shared" si="70"/>
        <v/>
      </c>
      <c r="AH206" s="7" t="str">
        <f t="shared" si="71"/>
        <v/>
      </c>
    </row>
    <row r="207" spans="1:34" x14ac:dyDescent="0.3">
      <c r="A207" s="52" t="s">
        <v>211</v>
      </c>
      <c r="B207" s="36">
        <f>[1]White!D205</f>
        <v>298</v>
      </c>
      <c r="C207" s="22">
        <f>[1]White!H205</f>
        <v>108195.902684564</v>
      </c>
      <c r="D207" s="28">
        <f t="shared" si="54"/>
        <v>1.1440965281750335E-3</v>
      </c>
      <c r="E207" s="4">
        <f>[1]White!E205</f>
        <v>518</v>
      </c>
      <c r="F207" s="5">
        <f>[1]White!I205</f>
        <v>107368.631274131</v>
      </c>
      <c r="G207" s="42">
        <f t="shared" si="55"/>
        <v>0.99235394881038286</v>
      </c>
      <c r="H207" s="28" t="str">
        <f t="shared" si="56"/>
        <v/>
      </c>
      <c r="I207" s="4" t="str">
        <f>_xlfn.IFNA(VLOOKUP(A207,[1]AIAN!$A$8:$I$67,5,FALSE),"")</f>
        <v/>
      </c>
      <c r="J207" s="5" t="str">
        <f>_xlfn.IFNA(VLOOKUP(A207,[1]AIAN!$A$8:$I$67,9,FALSE),"")</f>
        <v/>
      </c>
      <c r="K207" s="42" t="str">
        <f t="shared" si="57"/>
        <v/>
      </c>
      <c r="L207" s="28" t="str">
        <f t="shared" si="58"/>
        <v/>
      </c>
      <c r="M207" s="4" t="str">
        <f>_xlfn.IFNA(VLOOKUP(A207,[1]ANHPI!$A$8:$I$145,5,FALSE),"")</f>
        <v/>
      </c>
      <c r="N207" s="5" t="str">
        <f>_xlfn.IFNA(VLOOKUP(A207,[1]ANHPI!$A$8:$I$145,9,FALSE),"")</f>
        <v/>
      </c>
      <c r="O207" s="42" t="str">
        <f t="shared" si="59"/>
        <v/>
      </c>
      <c r="P207" s="28">
        <f t="shared" si="60"/>
        <v>4.7755021662071684E-4</v>
      </c>
      <c r="Q207" s="4">
        <f>_xlfn.IFNA(VLOOKUP(A207,[1]Black!$A$8:$I$211,5,FALSE),"")</f>
        <v>97</v>
      </c>
      <c r="R207" s="5">
        <f>_xlfn.IFNA(VLOOKUP(A207,[1]Black!$A$8:$I$211,9,FALSE),"")</f>
        <v>110807.226804124</v>
      </c>
      <c r="S207" s="42">
        <f t="shared" si="61"/>
        <v>1.0241351479563241</v>
      </c>
      <c r="T207" s="28" t="str">
        <f t="shared" si="62"/>
        <v/>
      </c>
      <c r="U207" s="4" t="str">
        <f>_xlfn.IFNA(VLOOKUP(A207,'[1]H-L'!$A$8:$I$163,5,FALSE),"")</f>
        <v/>
      </c>
      <c r="V207" s="5" t="str">
        <f>_xlfn.IFNA(VLOOKUP(A207,'[1]H-L'!$A$8:$I$163,9,FALSE),"")</f>
        <v/>
      </c>
      <c r="W207" s="42" t="str">
        <f t="shared" si="63"/>
        <v/>
      </c>
      <c r="X207" s="28" t="str">
        <f t="shared" si="64"/>
        <v/>
      </c>
      <c r="Y207" s="4" t="str">
        <f>_xlfn.IFNA(VLOOKUP(A207,[1]Other!$A$8:$I$86,5,FALSE),"")</f>
        <v/>
      </c>
      <c r="Z207" s="5" t="str">
        <f>_xlfn.IFNA(VLOOKUP(A207,[1]Other!$A$8:$I$86,9,FALSE),"")</f>
        <v/>
      </c>
      <c r="AA207" s="29" t="str">
        <f t="shared" si="65"/>
        <v/>
      </c>
      <c r="AC207" s="7">
        <f t="shared" si="66"/>
        <v>1.1352999999999999E-3</v>
      </c>
      <c r="AD207" s="7" t="str">
        <f t="shared" si="67"/>
        <v/>
      </c>
      <c r="AE207" s="7" t="str">
        <f t="shared" si="68"/>
        <v/>
      </c>
      <c r="AF207" s="7">
        <f t="shared" si="69"/>
        <v>4.8910000000000002E-4</v>
      </c>
      <c r="AG207" s="7" t="str">
        <f t="shared" si="70"/>
        <v/>
      </c>
      <c r="AH207" s="7" t="str">
        <f t="shared" si="71"/>
        <v/>
      </c>
    </row>
    <row r="208" spans="1:34" ht="27" x14ac:dyDescent="0.3">
      <c r="A208" s="52" t="s">
        <v>212</v>
      </c>
      <c r="B208" s="36">
        <f>[1]White!D206</f>
        <v>326</v>
      </c>
      <c r="C208" s="22">
        <f>[1]White!H206</f>
        <v>98134.092024540005</v>
      </c>
      <c r="D208" s="28">
        <f t="shared" si="54"/>
        <v>9.8065416700717162E-4</v>
      </c>
      <c r="E208" s="4">
        <f>[1]White!E206</f>
        <v>444</v>
      </c>
      <c r="F208" s="5">
        <f>[1]White!I206</f>
        <v>97303.837837838</v>
      </c>
      <c r="G208" s="42">
        <f t="shared" si="55"/>
        <v>0.99153959475679065</v>
      </c>
      <c r="H208" s="28" t="str">
        <f t="shared" si="56"/>
        <v/>
      </c>
      <c r="I208" s="4" t="str">
        <f>_xlfn.IFNA(VLOOKUP(A208,[1]AIAN!$A$8:$I$67,5,FALSE),"")</f>
        <v/>
      </c>
      <c r="J208" s="5" t="str">
        <f>_xlfn.IFNA(VLOOKUP(A208,[1]AIAN!$A$8:$I$67,9,FALSE),"")</f>
        <v/>
      </c>
      <c r="K208" s="42" t="str">
        <f t="shared" si="57"/>
        <v/>
      </c>
      <c r="L208" s="28" t="str">
        <f t="shared" si="58"/>
        <v/>
      </c>
      <c r="M208" s="4" t="str">
        <f>_xlfn.IFNA(VLOOKUP(A208,[1]ANHPI!$A$8:$I$145,5,FALSE),"")</f>
        <v/>
      </c>
      <c r="N208" s="5" t="str">
        <f>_xlfn.IFNA(VLOOKUP(A208,[1]ANHPI!$A$8:$I$145,9,FALSE),"")</f>
        <v/>
      </c>
      <c r="O208" s="42" t="str">
        <f t="shared" si="59"/>
        <v/>
      </c>
      <c r="P208" s="28">
        <f t="shared" si="60"/>
        <v>3.5939346199291057E-4</v>
      </c>
      <c r="Q208" s="4">
        <f>_xlfn.IFNA(VLOOKUP(A208,[1]Black!$A$8:$I$211,5,FALSE),"")</f>
        <v>73</v>
      </c>
      <c r="R208" s="5">
        <f>_xlfn.IFNA(VLOOKUP(A208,[1]Black!$A$8:$I$211,9,FALSE),"")</f>
        <v>96469.616438355995</v>
      </c>
      <c r="S208" s="42">
        <f t="shared" si="61"/>
        <v>0.98303876306546167</v>
      </c>
      <c r="T208" s="28" t="str">
        <f t="shared" si="62"/>
        <v/>
      </c>
      <c r="U208" s="4" t="str">
        <f>_xlfn.IFNA(VLOOKUP(A208,'[1]H-L'!$A$8:$I$163,5,FALSE),"")</f>
        <v/>
      </c>
      <c r="V208" s="5" t="str">
        <f>_xlfn.IFNA(VLOOKUP(A208,'[1]H-L'!$A$8:$I$163,9,FALSE),"")</f>
        <v/>
      </c>
      <c r="W208" s="42" t="str">
        <f t="shared" si="63"/>
        <v/>
      </c>
      <c r="X208" s="28" t="str">
        <f t="shared" si="64"/>
        <v/>
      </c>
      <c r="Y208" s="4" t="str">
        <f>_xlfn.IFNA(VLOOKUP(A208,[1]Other!$A$8:$I$86,5,FALSE),"")</f>
        <v/>
      </c>
      <c r="Z208" s="5" t="str">
        <f>_xlfn.IFNA(VLOOKUP(A208,[1]Other!$A$8:$I$86,9,FALSE),"")</f>
        <v/>
      </c>
      <c r="AA208" s="29" t="str">
        <f t="shared" si="65"/>
        <v/>
      </c>
      <c r="AC208" s="7">
        <f t="shared" si="66"/>
        <v>9.724E-4</v>
      </c>
      <c r="AD208" s="7" t="str">
        <f t="shared" si="67"/>
        <v/>
      </c>
      <c r="AE208" s="7" t="str">
        <f t="shared" si="68"/>
        <v/>
      </c>
      <c r="AF208" s="7">
        <f t="shared" si="69"/>
        <v>3.5330000000000002E-4</v>
      </c>
      <c r="AG208" s="7" t="str">
        <f t="shared" si="70"/>
        <v/>
      </c>
      <c r="AH208" s="7" t="str">
        <f t="shared" si="71"/>
        <v/>
      </c>
    </row>
    <row r="209" spans="1:34" x14ac:dyDescent="0.3">
      <c r="A209" s="52" t="s">
        <v>213</v>
      </c>
      <c r="B209" s="36">
        <f>[1]White!D207</f>
        <v>584</v>
      </c>
      <c r="C209" s="22">
        <f>[1]White!H207</f>
        <v>91879.119863013999</v>
      </c>
      <c r="D209" s="28">
        <f t="shared" si="54"/>
        <v>9.3427187532439996E-4</v>
      </c>
      <c r="E209" s="4">
        <f>[1]White!E207</f>
        <v>423</v>
      </c>
      <c r="F209" s="5">
        <f>[1]White!I207</f>
        <v>92418.751773049997</v>
      </c>
      <c r="G209" s="42">
        <f t="shared" si="55"/>
        <v>1.0058732812290818</v>
      </c>
      <c r="H209" s="28" t="str">
        <f t="shared" si="56"/>
        <v/>
      </c>
      <c r="I209" s="4" t="str">
        <f>_xlfn.IFNA(VLOOKUP(A209,[1]AIAN!$A$8:$I$67,5,FALSE),"")</f>
        <v/>
      </c>
      <c r="J209" s="5" t="str">
        <f>_xlfn.IFNA(VLOOKUP(A209,[1]AIAN!$A$8:$I$67,9,FALSE),"")</f>
        <v/>
      </c>
      <c r="K209" s="42" t="str">
        <f t="shared" si="57"/>
        <v/>
      </c>
      <c r="L209" s="28" t="str">
        <f t="shared" si="58"/>
        <v/>
      </c>
      <c r="M209" s="4" t="str">
        <f>_xlfn.IFNA(VLOOKUP(A209,[1]ANHPI!$A$8:$I$145,5,FALSE),"")</f>
        <v/>
      </c>
      <c r="N209" s="5" t="str">
        <f>_xlfn.IFNA(VLOOKUP(A209,[1]ANHPI!$A$8:$I$145,9,FALSE),"")</f>
        <v/>
      </c>
      <c r="O209" s="42" t="str">
        <f t="shared" si="59"/>
        <v/>
      </c>
      <c r="P209" s="28">
        <f t="shared" si="60"/>
        <v>4.7262701851122487E-4</v>
      </c>
      <c r="Q209" s="4">
        <f>_xlfn.IFNA(VLOOKUP(A209,[1]Black!$A$8:$I$211,5,FALSE),"")</f>
        <v>96</v>
      </c>
      <c r="R209" s="5">
        <f>_xlfn.IFNA(VLOOKUP(A209,[1]Black!$A$8:$I$211,9,FALSE),"")</f>
        <v>99584.421052631995</v>
      </c>
      <c r="S209" s="42">
        <f t="shared" si="61"/>
        <v>1.0838634632232669</v>
      </c>
      <c r="T209" s="28">
        <f t="shared" si="62"/>
        <v>6.9588453883731615E-4</v>
      </c>
      <c r="U209" s="4">
        <f>_xlfn.IFNA(VLOOKUP(A209,'[1]H-L'!$A$8:$I$163,5,FALSE),"")</f>
        <v>50</v>
      </c>
      <c r="V209" s="5">
        <f>_xlfn.IFNA(VLOOKUP(A209,'[1]H-L'!$A$8:$I$163,9,FALSE),"")</f>
        <v>84107.8</v>
      </c>
      <c r="W209" s="42">
        <f t="shared" si="63"/>
        <v>0.9154179984026779</v>
      </c>
      <c r="X209" s="28" t="str">
        <f t="shared" si="64"/>
        <v/>
      </c>
      <c r="Y209" s="4" t="str">
        <f>_xlfn.IFNA(VLOOKUP(A209,[1]Other!$A$8:$I$86,5,FALSE),"")</f>
        <v/>
      </c>
      <c r="Z209" s="5" t="str">
        <f>_xlfn.IFNA(VLOOKUP(A209,[1]Other!$A$8:$I$86,9,FALSE),"")</f>
        <v/>
      </c>
      <c r="AA209" s="29" t="str">
        <f t="shared" si="65"/>
        <v/>
      </c>
      <c r="AC209" s="7">
        <f t="shared" si="66"/>
        <v>9.3979999999999997E-4</v>
      </c>
      <c r="AD209" s="7" t="str">
        <f t="shared" si="67"/>
        <v/>
      </c>
      <c r="AE209" s="7" t="str">
        <f t="shared" si="68"/>
        <v/>
      </c>
      <c r="AF209" s="7">
        <f t="shared" si="69"/>
        <v>5.1230000000000004E-4</v>
      </c>
      <c r="AG209" s="7">
        <f t="shared" si="70"/>
        <v>6.3699999999999998E-4</v>
      </c>
      <c r="AH209" s="7" t="str">
        <f t="shared" si="71"/>
        <v/>
      </c>
    </row>
    <row r="210" spans="1:34" ht="27" x14ac:dyDescent="0.3">
      <c r="A210" s="52" t="s">
        <v>214</v>
      </c>
      <c r="B210" s="36">
        <f>[1]White!D208</f>
        <v>9352</v>
      </c>
      <c r="C210" s="22">
        <f>[1]White!H208</f>
        <v>109591.48737967901</v>
      </c>
      <c r="D210" s="28">
        <f t="shared" si="54"/>
        <v>1.5778813894367645E-2</v>
      </c>
      <c r="E210" s="4">
        <f>[1]White!E208</f>
        <v>7144</v>
      </c>
      <c r="F210" s="5">
        <f>[1]White!I208</f>
        <v>95796.113305321996</v>
      </c>
      <c r="G210" s="42">
        <f t="shared" si="55"/>
        <v>0.87412002150711743</v>
      </c>
      <c r="H210" s="28">
        <f t="shared" si="56"/>
        <v>1.7101377952755906E-2</v>
      </c>
      <c r="I210" s="4">
        <f>_xlfn.IFNA(VLOOKUP(A210,[1]AIAN!$A$8:$I$67,5,FALSE),"")</f>
        <v>278</v>
      </c>
      <c r="J210" s="5">
        <f>_xlfn.IFNA(VLOOKUP(A210,[1]AIAN!$A$8:$I$67,9,FALSE),"")</f>
        <v>78950.776978416994</v>
      </c>
      <c r="K210" s="42">
        <f t="shared" si="57"/>
        <v>0.72040975869679125</v>
      </c>
      <c r="L210" s="28">
        <f t="shared" si="58"/>
        <v>1.1884721567571208E-2</v>
      </c>
      <c r="M210" s="4">
        <f>_xlfn.IFNA(VLOOKUP(A210,[1]ANHPI!$A$8:$I$145,5,FALSE),"")</f>
        <v>706</v>
      </c>
      <c r="N210" s="5">
        <f>_xlfn.IFNA(VLOOKUP(A210,[1]ANHPI!$A$8:$I$145,9,FALSE),"")</f>
        <v>92772.525495751004</v>
      </c>
      <c r="O210" s="42">
        <f t="shared" si="59"/>
        <v>0.84653039860971302</v>
      </c>
      <c r="P210" s="28">
        <f t="shared" si="60"/>
        <v>1.617762898779047E-2</v>
      </c>
      <c r="Q210" s="4">
        <f>_xlfn.IFNA(VLOOKUP(A210,[1]Black!$A$8:$I$211,5,FALSE),"")</f>
        <v>3286</v>
      </c>
      <c r="R210" s="5">
        <f>_xlfn.IFNA(VLOOKUP(A210,[1]Black!$A$8:$I$211,9,FALSE),"")</f>
        <v>98879.246345919993</v>
      </c>
      <c r="S210" s="42">
        <f t="shared" si="61"/>
        <v>0.90225298250906549</v>
      </c>
      <c r="T210" s="28">
        <f t="shared" si="62"/>
        <v>1.3026958567034558E-2</v>
      </c>
      <c r="U210" s="4">
        <f>_xlfn.IFNA(VLOOKUP(A210,'[1]H-L'!$A$8:$I$163,5,FALSE),"")</f>
        <v>936</v>
      </c>
      <c r="V210" s="5">
        <f>_xlfn.IFNA(VLOOKUP(A210,'[1]H-L'!$A$8:$I$163,9,FALSE),"")</f>
        <v>89659.689102564007</v>
      </c>
      <c r="W210" s="42">
        <f t="shared" si="63"/>
        <v>0.81812640056557118</v>
      </c>
      <c r="X210" s="28">
        <f t="shared" si="64"/>
        <v>1.7886475634239826E-2</v>
      </c>
      <c r="Y210" s="4">
        <f>_xlfn.IFNA(VLOOKUP(A210,[1]Other!$A$8:$I$86,5,FALSE),"")</f>
        <v>294</v>
      </c>
      <c r="Z210" s="5">
        <f>_xlfn.IFNA(VLOOKUP(A210,[1]Other!$A$8:$I$86,9,FALSE),"")</f>
        <v>90531.465986394993</v>
      </c>
      <c r="AA210" s="29">
        <f t="shared" si="65"/>
        <v>0.82608118706108358</v>
      </c>
      <c r="AC210" s="7">
        <f t="shared" si="66"/>
        <v>1.37926E-2</v>
      </c>
      <c r="AD210" s="7">
        <f t="shared" si="67"/>
        <v>1.2319999999999999E-2</v>
      </c>
      <c r="AE210" s="7">
        <f t="shared" si="68"/>
        <v>1.00608E-2</v>
      </c>
      <c r="AF210" s="7">
        <f t="shared" si="69"/>
        <v>1.45963E-2</v>
      </c>
      <c r="AG210" s="7">
        <f t="shared" si="70"/>
        <v>1.0657700000000001E-2</v>
      </c>
      <c r="AH210" s="7">
        <f t="shared" si="71"/>
        <v>1.4775699999999999E-2</v>
      </c>
    </row>
    <row r="211" spans="1:34" x14ac:dyDescent="0.3">
      <c r="A211" s="52" t="s">
        <v>215</v>
      </c>
      <c r="B211" s="36">
        <f>[1]White!D209</f>
        <v>12401</v>
      </c>
      <c r="C211" s="22">
        <f>[1]White!H209</f>
        <v>102733.55292029701</v>
      </c>
      <c r="D211" s="28">
        <f t="shared" si="54"/>
        <v>2.6117647578513072E-2</v>
      </c>
      <c r="E211" s="4">
        <f>[1]White!E209</f>
        <v>11825</v>
      </c>
      <c r="F211" s="5">
        <f>[1]White!I209</f>
        <v>101360.783859234</v>
      </c>
      <c r="G211" s="42">
        <f t="shared" si="55"/>
        <v>0.98663757825909093</v>
      </c>
      <c r="H211" s="28">
        <f t="shared" si="56"/>
        <v>1.2364665354330709E-2</v>
      </c>
      <c r="I211" s="4">
        <f>_xlfn.IFNA(VLOOKUP(A211,[1]AIAN!$A$8:$I$67,5,FALSE),"")</f>
        <v>201</v>
      </c>
      <c r="J211" s="5">
        <f>_xlfn.IFNA(VLOOKUP(A211,[1]AIAN!$A$8:$I$67,9,FALSE),"")</f>
        <v>94059.701492537002</v>
      </c>
      <c r="K211" s="42">
        <f t="shared" si="57"/>
        <v>0.91556943976726501</v>
      </c>
      <c r="L211" s="28">
        <f t="shared" si="58"/>
        <v>2.0099656588781899E-2</v>
      </c>
      <c r="M211" s="4">
        <f>_xlfn.IFNA(VLOOKUP(A211,[1]ANHPI!$A$8:$I$145,5,FALSE),"")</f>
        <v>1194</v>
      </c>
      <c r="N211" s="5">
        <f>_xlfn.IFNA(VLOOKUP(A211,[1]ANHPI!$A$8:$I$145,9,FALSE),"")</f>
        <v>102211.886001676</v>
      </c>
      <c r="O211" s="42">
        <f t="shared" si="59"/>
        <v>0.99492213688914544</v>
      </c>
      <c r="P211" s="28">
        <f t="shared" si="60"/>
        <v>2.9854273335959039E-2</v>
      </c>
      <c r="Q211" s="4">
        <f>_xlfn.IFNA(VLOOKUP(A211,[1]Black!$A$8:$I$211,5,FALSE),"")</f>
        <v>6064</v>
      </c>
      <c r="R211" s="5">
        <f>_xlfn.IFNA(VLOOKUP(A211,[1]Black!$A$8:$I$211,9,FALSE),"")</f>
        <v>104643.346800792</v>
      </c>
      <c r="S211" s="42">
        <f t="shared" si="61"/>
        <v>1.0185897774019035</v>
      </c>
      <c r="T211" s="28">
        <f t="shared" si="62"/>
        <v>2.1015713072886948E-2</v>
      </c>
      <c r="U211" s="4">
        <f>_xlfn.IFNA(VLOOKUP(A211,'[1]H-L'!$A$8:$I$163,5,FALSE),"")</f>
        <v>1510</v>
      </c>
      <c r="V211" s="5">
        <f>_xlfn.IFNA(VLOOKUP(A211,'[1]H-L'!$A$8:$I$163,9,FALSE),"")</f>
        <v>99973.263262598994</v>
      </c>
      <c r="W211" s="42">
        <f t="shared" si="63"/>
        <v>0.97313156627767461</v>
      </c>
      <c r="X211" s="28">
        <f t="shared" si="64"/>
        <v>3.814564701587881E-2</v>
      </c>
      <c r="Y211" s="4">
        <f>_xlfn.IFNA(VLOOKUP(A211,[1]Other!$A$8:$I$86,5,FALSE),"")</f>
        <v>627</v>
      </c>
      <c r="Z211" s="5">
        <f>_xlfn.IFNA(VLOOKUP(A211,[1]Other!$A$8:$I$86,9,FALSE),"")</f>
        <v>98696.390749601007</v>
      </c>
      <c r="AA211" s="29">
        <f t="shared" si="65"/>
        <v>0.96070259369080591</v>
      </c>
      <c r="AC211" s="7">
        <f t="shared" si="66"/>
        <v>2.5768699999999999E-2</v>
      </c>
      <c r="AD211" s="7">
        <f t="shared" si="67"/>
        <v>1.13207E-2</v>
      </c>
      <c r="AE211" s="7">
        <f t="shared" si="68"/>
        <v>1.9997600000000001E-2</v>
      </c>
      <c r="AF211" s="7">
        <f t="shared" si="69"/>
        <v>3.04093E-2</v>
      </c>
      <c r="AG211" s="7">
        <f t="shared" si="70"/>
        <v>2.04511E-2</v>
      </c>
      <c r="AH211" s="7">
        <f t="shared" si="71"/>
        <v>3.6646600000000001E-2</v>
      </c>
    </row>
    <row r="212" spans="1:34" ht="27" x14ac:dyDescent="0.3">
      <c r="A212" s="52" t="s">
        <v>216</v>
      </c>
      <c r="B212" s="36">
        <f>[1]White!D210</f>
        <v>162</v>
      </c>
      <c r="C212" s="22">
        <f>[1]White!H210</f>
        <v>92596.783950616998</v>
      </c>
      <c r="D212" s="28">
        <f t="shared" si="54"/>
        <v>1.7890312506211914E-4</v>
      </c>
      <c r="E212" s="4">
        <f>[1]White!E210</f>
        <v>81</v>
      </c>
      <c r="F212" s="5">
        <f>[1]White!I210</f>
        <v>92550.716049383002</v>
      </c>
      <c r="G212" s="42">
        <f t="shared" si="55"/>
        <v>0.99950248918732898</v>
      </c>
      <c r="H212" s="28" t="str">
        <f t="shared" si="56"/>
        <v/>
      </c>
      <c r="I212" s="4" t="str">
        <f>_xlfn.IFNA(VLOOKUP(A212,[1]AIAN!$A$8:$I$67,5,FALSE),"")</f>
        <v/>
      </c>
      <c r="J212" s="5" t="str">
        <f>_xlfn.IFNA(VLOOKUP(A212,[1]AIAN!$A$8:$I$67,9,FALSE),"")</f>
        <v/>
      </c>
      <c r="K212" s="42" t="str">
        <f t="shared" si="57"/>
        <v/>
      </c>
      <c r="L212" s="28" t="str">
        <f t="shared" si="58"/>
        <v/>
      </c>
      <c r="M212" s="4" t="str">
        <f>_xlfn.IFNA(VLOOKUP(A212,[1]ANHPI!$A$8:$I$145,5,FALSE),"")</f>
        <v/>
      </c>
      <c r="N212" s="5" t="str">
        <f>_xlfn.IFNA(VLOOKUP(A212,[1]ANHPI!$A$8:$I$145,9,FALSE),"")</f>
        <v/>
      </c>
      <c r="O212" s="42" t="str">
        <f t="shared" si="59"/>
        <v/>
      </c>
      <c r="P212" s="28">
        <f t="shared" si="60"/>
        <v>2.5600630169358014E-4</v>
      </c>
      <c r="Q212" s="4">
        <f>_xlfn.IFNA(VLOOKUP(A212,[1]Black!$A$8:$I$211,5,FALSE),"")</f>
        <v>52</v>
      </c>
      <c r="R212" s="5">
        <f>_xlfn.IFNA(VLOOKUP(A212,[1]Black!$A$8:$I$211,9,FALSE),"")</f>
        <v>94653</v>
      </c>
      <c r="S212" s="42">
        <f t="shared" si="61"/>
        <v>1.0222061281359363</v>
      </c>
      <c r="T212" s="28" t="str">
        <f t="shared" si="62"/>
        <v/>
      </c>
      <c r="U212" s="4" t="str">
        <f>_xlfn.IFNA(VLOOKUP(A212,'[1]H-L'!$A$8:$I$163,5,FALSE),"")</f>
        <v/>
      </c>
      <c r="V212" s="5" t="str">
        <f>_xlfn.IFNA(VLOOKUP(A212,'[1]H-L'!$A$8:$I$163,9,FALSE),"")</f>
        <v/>
      </c>
      <c r="W212" s="42" t="str">
        <f t="shared" si="63"/>
        <v/>
      </c>
      <c r="X212" s="28" t="str">
        <f t="shared" si="64"/>
        <v/>
      </c>
      <c r="Y212" s="4" t="str">
        <f>_xlfn.IFNA(VLOOKUP(A212,[1]Other!$A$8:$I$86,5,FALSE),"")</f>
        <v/>
      </c>
      <c r="Z212" s="5" t="str">
        <f>_xlfn.IFNA(VLOOKUP(A212,[1]Other!$A$8:$I$86,9,FALSE),"")</f>
        <v/>
      </c>
      <c r="AA212" s="29" t="str">
        <f t="shared" si="65"/>
        <v/>
      </c>
      <c r="AC212" s="7">
        <f t="shared" si="66"/>
        <v>1.7880000000000001E-4</v>
      </c>
      <c r="AD212" s="7" t="str">
        <f t="shared" si="67"/>
        <v/>
      </c>
      <c r="AE212" s="7" t="str">
        <f t="shared" si="68"/>
        <v/>
      </c>
      <c r="AF212" s="7">
        <f t="shared" si="69"/>
        <v>2.6170000000000002E-4</v>
      </c>
      <c r="AG212" s="7" t="str">
        <f t="shared" si="70"/>
        <v/>
      </c>
      <c r="AH212" s="7" t="str">
        <f t="shared" si="71"/>
        <v/>
      </c>
    </row>
    <row r="213" spans="1:34" x14ac:dyDescent="0.3">
      <c r="A213" s="52" t="s">
        <v>217</v>
      </c>
      <c r="B213" s="36">
        <f>[1]White!D211</f>
        <v>276</v>
      </c>
      <c r="C213" s="22">
        <f>[1]White!H211</f>
        <v>84916.311594202998</v>
      </c>
      <c r="D213" s="28">
        <f t="shared" si="54"/>
        <v>1.700684028368293E-4</v>
      </c>
      <c r="E213" s="4">
        <f>[1]White!E211</f>
        <v>77</v>
      </c>
      <c r="F213" s="5">
        <f>[1]White!I211</f>
        <v>88707.129870129997</v>
      </c>
      <c r="G213" s="42">
        <f t="shared" si="55"/>
        <v>1.0446418150383463</v>
      </c>
      <c r="H213" s="28" t="str">
        <f t="shared" si="56"/>
        <v/>
      </c>
      <c r="I213" s="4" t="str">
        <f>_xlfn.IFNA(VLOOKUP(A213,[1]AIAN!$A$8:$I$67,5,FALSE),"")</f>
        <v/>
      </c>
      <c r="J213" s="5" t="str">
        <f>_xlfn.IFNA(VLOOKUP(A213,[1]AIAN!$A$8:$I$67,9,FALSE),"")</f>
        <v/>
      </c>
      <c r="K213" s="42" t="str">
        <f t="shared" si="57"/>
        <v/>
      </c>
      <c r="L213" s="28" t="str">
        <f t="shared" si="58"/>
        <v/>
      </c>
      <c r="M213" s="4" t="str">
        <f>_xlfn.IFNA(VLOOKUP(A213,[1]ANHPI!$A$8:$I$145,5,FALSE),"")</f>
        <v/>
      </c>
      <c r="N213" s="5" t="str">
        <f>_xlfn.IFNA(VLOOKUP(A213,[1]ANHPI!$A$8:$I$145,9,FALSE),"")</f>
        <v/>
      </c>
      <c r="O213" s="42" t="str">
        <f t="shared" si="59"/>
        <v/>
      </c>
      <c r="P213" s="28">
        <f t="shared" si="60"/>
        <v>3.2000787711697516E-4</v>
      </c>
      <c r="Q213" s="4">
        <f>_xlfn.IFNA(VLOOKUP(A213,[1]Black!$A$8:$I$211,5,FALSE),"")</f>
        <v>65</v>
      </c>
      <c r="R213" s="5">
        <f>_xlfn.IFNA(VLOOKUP(A213,[1]Black!$A$8:$I$211,9,FALSE),"")</f>
        <v>92782.815384614994</v>
      </c>
      <c r="S213" s="42">
        <f t="shared" si="61"/>
        <v>1.0926383122715497</v>
      </c>
      <c r="T213" s="28" t="str">
        <f t="shared" si="62"/>
        <v/>
      </c>
      <c r="U213" s="4" t="str">
        <f>_xlfn.IFNA(VLOOKUP(A213,'[1]H-L'!$A$8:$I$163,5,FALSE),"")</f>
        <v/>
      </c>
      <c r="V213" s="5" t="str">
        <f>_xlfn.IFNA(VLOOKUP(A213,'[1]H-L'!$A$8:$I$163,9,FALSE),"")</f>
        <v/>
      </c>
      <c r="W213" s="42" t="str">
        <f t="shared" si="63"/>
        <v/>
      </c>
      <c r="X213" s="28" t="str">
        <f t="shared" si="64"/>
        <v/>
      </c>
      <c r="Y213" s="4" t="str">
        <f>_xlfn.IFNA(VLOOKUP(A213,[1]Other!$A$8:$I$86,5,FALSE),"")</f>
        <v/>
      </c>
      <c r="Z213" s="5" t="str">
        <f>_xlfn.IFNA(VLOOKUP(A213,[1]Other!$A$8:$I$86,9,FALSE),"")</f>
        <v/>
      </c>
      <c r="AA213" s="29" t="str">
        <f t="shared" si="65"/>
        <v/>
      </c>
      <c r="AC213" s="7">
        <f t="shared" si="66"/>
        <v>1.7770000000000001E-4</v>
      </c>
      <c r="AD213" s="7" t="str">
        <f t="shared" si="67"/>
        <v/>
      </c>
      <c r="AE213" s="7" t="str">
        <f t="shared" si="68"/>
        <v/>
      </c>
      <c r="AF213" s="7">
        <f t="shared" si="69"/>
        <v>3.4969999999999999E-4</v>
      </c>
      <c r="AG213" s="7" t="str">
        <f t="shared" si="70"/>
        <v/>
      </c>
      <c r="AH213" s="7" t="str">
        <f t="shared" si="71"/>
        <v/>
      </c>
    </row>
    <row r="214" spans="1:34" x14ac:dyDescent="0.3">
      <c r="A214" s="52" t="s">
        <v>218</v>
      </c>
      <c r="B214" s="36">
        <f>[1]White!D212</f>
        <v>710</v>
      </c>
      <c r="C214" s="22">
        <f>[1]White!H212</f>
        <v>50320.101838754999</v>
      </c>
      <c r="D214" s="28">
        <f t="shared" si="54"/>
        <v>1.9679343756833106E-3</v>
      </c>
      <c r="E214" s="4">
        <f>[1]White!E212</f>
        <v>891</v>
      </c>
      <c r="F214" s="5">
        <f>[1]White!I212</f>
        <v>54073.743820224998</v>
      </c>
      <c r="G214" s="42">
        <f t="shared" si="55"/>
        <v>1.074595277916927</v>
      </c>
      <c r="H214" s="28">
        <f t="shared" si="56"/>
        <v>5.1673228346456697E-3</v>
      </c>
      <c r="I214" s="4">
        <f>_xlfn.IFNA(VLOOKUP(A214,[1]AIAN!$A$8:$I$67,5,FALSE),"")</f>
        <v>84</v>
      </c>
      <c r="J214" s="5">
        <f>_xlfn.IFNA(VLOOKUP(A214,[1]AIAN!$A$8:$I$67,9,FALSE),"")</f>
        <v>55673.988095237997</v>
      </c>
      <c r="K214" s="42">
        <f t="shared" si="57"/>
        <v>1.1063965703733851</v>
      </c>
      <c r="L214" s="28">
        <f t="shared" si="58"/>
        <v>1.3635445424550535E-3</v>
      </c>
      <c r="M214" s="4">
        <f>_xlfn.IFNA(VLOOKUP(A214,[1]ANHPI!$A$8:$I$145,5,FALSE),"")</f>
        <v>81</v>
      </c>
      <c r="N214" s="5">
        <f>_xlfn.IFNA(VLOOKUP(A214,[1]ANHPI!$A$8:$I$145,9,FALSE),"")</f>
        <v>51104.395061727999</v>
      </c>
      <c r="O214" s="42">
        <f t="shared" si="59"/>
        <v>1.0155860817906566</v>
      </c>
      <c r="P214" s="28">
        <f t="shared" si="60"/>
        <v>2.6929893658920834E-3</v>
      </c>
      <c r="Q214" s="4">
        <f>_xlfn.IFNA(VLOOKUP(A214,[1]Black!$A$8:$I$211,5,FALSE),"")</f>
        <v>547</v>
      </c>
      <c r="R214" s="5">
        <f>_xlfn.IFNA(VLOOKUP(A214,[1]Black!$A$8:$I$211,9,FALSE),"")</f>
        <v>54236.824497258</v>
      </c>
      <c r="S214" s="42">
        <f t="shared" si="61"/>
        <v>1.0778361433181056</v>
      </c>
      <c r="T214" s="28">
        <f t="shared" si="62"/>
        <v>1.9345590179677388E-3</v>
      </c>
      <c r="U214" s="4">
        <f>_xlfn.IFNA(VLOOKUP(A214,'[1]H-L'!$A$8:$I$163,5,FALSE),"")</f>
        <v>139</v>
      </c>
      <c r="V214" s="5">
        <f>_xlfn.IFNA(VLOOKUP(A214,'[1]H-L'!$A$8:$I$163,9,FALSE),"")</f>
        <v>54040.615942028999</v>
      </c>
      <c r="W214" s="42">
        <f t="shared" si="63"/>
        <v>1.0739369350880084</v>
      </c>
      <c r="X214" s="28" t="str">
        <f t="shared" si="64"/>
        <v/>
      </c>
      <c r="Y214" s="4" t="str">
        <f>_xlfn.IFNA(VLOOKUP(A214,[1]Other!$A$8:$I$86,5,FALSE),"")</f>
        <v/>
      </c>
      <c r="Z214" s="5" t="str">
        <f>_xlfn.IFNA(VLOOKUP(A214,[1]Other!$A$8:$I$86,9,FALSE),"")</f>
        <v/>
      </c>
      <c r="AA214" s="29" t="str">
        <f t="shared" si="65"/>
        <v/>
      </c>
      <c r="AC214" s="7">
        <f t="shared" si="66"/>
        <v>2.1147000000000002E-3</v>
      </c>
      <c r="AD214" s="7">
        <f t="shared" si="67"/>
        <v>5.7171000000000001E-3</v>
      </c>
      <c r="AE214" s="7">
        <f t="shared" si="68"/>
        <v>1.3848E-3</v>
      </c>
      <c r="AF214" s="7">
        <f t="shared" si="69"/>
        <v>2.9026E-3</v>
      </c>
      <c r="AG214" s="7">
        <f t="shared" si="70"/>
        <v>2.0776000000000002E-3</v>
      </c>
      <c r="AH214" s="7" t="str">
        <f t="shared" si="71"/>
        <v/>
      </c>
    </row>
    <row r="215" spans="1:34" ht="27" x14ac:dyDescent="0.3">
      <c r="A215" s="52" t="s">
        <v>219</v>
      </c>
      <c r="B215" s="36">
        <f>[1]White!D213</f>
        <v>175</v>
      </c>
      <c r="C215" s="22">
        <f>[1]White!H213</f>
        <v>51151.114285714</v>
      </c>
      <c r="D215" s="28">
        <f t="shared" si="54"/>
        <v>7.7745555582550544E-4</v>
      </c>
      <c r="E215" s="4">
        <f>[1]White!E213</f>
        <v>352</v>
      </c>
      <c r="F215" s="5">
        <f>[1]White!I213</f>
        <v>52906.418803419001</v>
      </c>
      <c r="G215" s="42">
        <f t="shared" si="55"/>
        <v>1.0343160563013432</v>
      </c>
      <c r="H215" s="28" t="str">
        <f t="shared" si="56"/>
        <v/>
      </c>
      <c r="I215" s="4" t="str">
        <f>_xlfn.IFNA(VLOOKUP(A215,[1]AIAN!$A$8:$I$67,5,FALSE),"")</f>
        <v/>
      </c>
      <c r="J215" s="5" t="str">
        <f>_xlfn.IFNA(VLOOKUP(A215,[1]AIAN!$A$8:$I$67,9,FALSE),"")</f>
        <v/>
      </c>
      <c r="K215" s="42" t="str">
        <f t="shared" si="57"/>
        <v/>
      </c>
      <c r="L215" s="28" t="str">
        <f t="shared" si="58"/>
        <v/>
      </c>
      <c r="M215" s="4" t="str">
        <f>_xlfn.IFNA(VLOOKUP(A215,[1]ANHPI!$A$8:$I$145,5,FALSE),"")</f>
        <v/>
      </c>
      <c r="N215" s="5" t="str">
        <f>_xlfn.IFNA(VLOOKUP(A215,[1]ANHPI!$A$8:$I$145,9,FALSE),"")</f>
        <v/>
      </c>
      <c r="O215" s="42" t="str">
        <f t="shared" si="59"/>
        <v/>
      </c>
      <c r="P215" s="28">
        <f t="shared" si="60"/>
        <v>8.9109885781803861E-4</v>
      </c>
      <c r="Q215" s="4">
        <f>_xlfn.IFNA(VLOOKUP(A215,[1]Black!$A$8:$I$211,5,FALSE),"")</f>
        <v>181</v>
      </c>
      <c r="R215" s="5">
        <f>_xlfn.IFNA(VLOOKUP(A215,[1]Black!$A$8:$I$211,9,FALSE),"")</f>
        <v>54077.187845303997</v>
      </c>
      <c r="S215" s="42">
        <f t="shared" si="61"/>
        <v>1.0572044930095925</v>
      </c>
      <c r="T215" s="28" t="str">
        <f t="shared" si="62"/>
        <v/>
      </c>
      <c r="U215" s="4" t="str">
        <f>_xlfn.IFNA(VLOOKUP(A215,'[1]H-L'!$A$8:$I$163,5,FALSE),"")</f>
        <v/>
      </c>
      <c r="V215" s="5" t="str">
        <f>_xlfn.IFNA(VLOOKUP(A215,'[1]H-L'!$A$8:$I$163,9,FALSE),"")</f>
        <v/>
      </c>
      <c r="W215" s="42" t="str">
        <f t="shared" si="63"/>
        <v/>
      </c>
      <c r="X215" s="28" t="str">
        <f t="shared" si="64"/>
        <v/>
      </c>
      <c r="Y215" s="4" t="str">
        <f>_xlfn.IFNA(VLOOKUP(A215,[1]Other!$A$8:$I$86,5,FALSE),"")</f>
        <v/>
      </c>
      <c r="Z215" s="5" t="str">
        <f>_xlfn.IFNA(VLOOKUP(A215,[1]Other!$A$8:$I$86,9,FALSE),"")</f>
        <v/>
      </c>
      <c r="AA215" s="29" t="str">
        <f t="shared" si="65"/>
        <v/>
      </c>
      <c r="AC215" s="7">
        <f t="shared" si="66"/>
        <v>8.0409999999999998E-4</v>
      </c>
      <c r="AD215" s="7" t="str">
        <f t="shared" si="67"/>
        <v/>
      </c>
      <c r="AE215" s="7" t="str">
        <f t="shared" si="68"/>
        <v/>
      </c>
      <c r="AF215" s="7">
        <f t="shared" si="69"/>
        <v>9.4209999999999997E-4</v>
      </c>
      <c r="AG215" s="7" t="str">
        <f t="shared" si="70"/>
        <v/>
      </c>
      <c r="AH215" s="7" t="str">
        <f t="shared" si="71"/>
        <v/>
      </c>
    </row>
    <row r="216" spans="1:34" x14ac:dyDescent="0.3">
      <c r="A216" s="52" t="s">
        <v>220</v>
      </c>
      <c r="B216" s="36">
        <f>[1]White!D214</f>
        <v>392</v>
      </c>
      <c r="C216" s="22">
        <f>[1]White!H214</f>
        <v>113869.73979591799</v>
      </c>
      <c r="D216" s="28">
        <f t="shared" si="54"/>
        <v>1.8685437506487999E-3</v>
      </c>
      <c r="E216" s="4">
        <f>[1]White!E214</f>
        <v>846</v>
      </c>
      <c r="F216" s="5">
        <f>[1]White!I214</f>
        <v>111230.291962175</v>
      </c>
      <c r="G216" s="42">
        <f t="shared" si="55"/>
        <v>0.97682046311448922</v>
      </c>
      <c r="H216" s="28" t="str">
        <f t="shared" si="56"/>
        <v/>
      </c>
      <c r="I216" s="4" t="str">
        <f>_xlfn.IFNA(VLOOKUP(A216,[1]AIAN!$A$8:$I$67,5,FALSE),"")</f>
        <v/>
      </c>
      <c r="J216" s="5" t="str">
        <f>_xlfn.IFNA(VLOOKUP(A216,[1]AIAN!$A$8:$I$67,9,FALSE),"")</f>
        <v/>
      </c>
      <c r="K216" s="42" t="str">
        <f t="shared" si="57"/>
        <v/>
      </c>
      <c r="L216" s="28">
        <f t="shared" si="58"/>
        <v>1.8012255066998854E-3</v>
      </c>
      <c r="M216" s="4">
        <f>_xlfn.IFNA(VLOOKUP(A216,[1]ANHPI!$A$8:$I$145,5,FALSE),"")</f>
        <v>107</v>
      </c>
      <c r="N216" s="5">
        <f>_xlfn.IFNA(VLOOKUP(A216,[1]ANHPI!$A$8:$I$145,9,FALSE),"")</f>
        <v>116155.046728972</v>
      </c>
      <c r="O216" s="42">
        <f t="shared" si="59"/>
        <v>1.0200694841065749</v>
      </c>
      <c r="P216" s="28">
        <f t="shared" si="60"/>
        <v>3.1508467900748325E-3</v>
      </c>
      <c r="Q216" s="4">
        <f>_xlfn.IFNA(VLOOKUP(A216,[1]Black!$A$8:$I$211,5,FALSE),"")</f>
        <v>640</v>
      </c>
      <c r="R216" s="5">
        <f>_xlfn.IFNA(VLOOKUP(A216,[1]Black!$A$8:$I$211,9,FALSE),"")</f>
        <v>112976.0625</v>
      </c>
      <c r="S216" s="42">
        <f t="shared" si="61"/>
        <v>0.9921517578109893</v>
      </c>
      <c r="T216" s="28">
        <f t="shared" si="62"/>
        <v>1.5448636762188418E-3</v>
      </c>
      <c r="U216" s="4">
        <f>_xlfn.IFNA(VLOOKUP(A216,'[1]H-L'!$A$8:$I$163,5,FALSE),"")</f>
        <v>111</v>
      </c>
      <c r="V216" s="5">
        <f>_xlfn.IFNA(VLOOKUP(A216,'[1]H-L'!$A$8:$I$163,9,FALSE),"")</f>
        <v>104924.369369369</v>
      </c>
      <c r="W216" s="42">
        <f t="shared" si="63"/>
        <v>0.92144207545761281</v>
      </c>
      <c r="X216" s="28" t="str">
        <f t="shared" si="64"/>
        <v/>
      </c>
      <c r="Y216" s="4" t="str">
        <f>_xlfn.IFNA(VLOOKUP(A216,[1]Other!$A$8:$I$86,5,FALSE),"")</f>
        <v/>
      </c>
      <c r="Z216" s="5" t="str">
        <f>_xlfn.IFNA(VLOOKUP(A216,[1]Other!$A$8:$I$86,9,FALSE),"")</f>
        <v/>
      </c>
      <c r="AA216" s="29" t="str">
        <f t="shared" si="65"/>
        <v/>
      </c>
      <c r="AC216" s="7">
        <f t="shared" si="66"/>
        <v>1.8251999999999999E-3</v>
      </c>
      <c r="AD216" s="7" t="str">
        <f t="shared" si="67"/>
        <v/>
      </c>
      <c r="AE216" s="7">
        <f t="shared" si="68"/>
        <v>1.8374000000000001E-3</v>
      </c>
      <c r="AF216" s="7">
        <f t="shared" si="69"/>
        <v>3.1261000000000001E-3</v>
      </c>
      <c r="AG216" s="7">
        <f t="shared" si="70"/>
        <v>1.4235000000000001E-3</v>
      </c>
      <c r="AH216" s="7" t="str">
        <f t="shared" si="71"/>
        <v/>
      </c>
    </row>
    <row r="217" spans="1:34" x14ac:dyDescent="0.3">
      <c r="A217" s="52" t="s">
        <v>221</v>
      </c>
      <c r="B217" s="36">
        <f>[1]White!D215</f>
        <v>154</v>
      </c>
      <c r="C217" s="22">
        <f>[1]White!H215</f>
        <v>112049.727272727</v>
      </c>
      <c r="D217" s="28">
        <f t="shared" si="54"/>
        <v>4.2406666681391205E-4</v>
      </c>
      <c r="E217" s="4">
        <f>[1]White!E215</f>
        <v>192</v>
      </c>
      <c r="F217" s="5">
        <f>[1]White!I215</f>
        <v>106784.52604166701</v>
      </c>
      <c r="G217" s="42">
        <f t="shared" si="55"/>
        <v>0.95301013791631461</v>
      </c>
      <c r="H217" s="28" t="str">
        <f t="shared" si="56"/>
        <v/>
      </c>
      <c r="I217" s="4" t="str">
        <f>_xlfn.IFNA(VLOOKUP(A217,[1]AIAN!$A$8:$I$67,5,FALSE),"")</f>
        <v/>
      </c>
      <c r="J217" s="5" t="str">
        <f>_xlfn.IFNA(VLOOKUP(A217,[1]AIAN!$A$8:$I$67,9,FALSE),"")</f>
        <v/>
      </c>
      <c r="K217" s="42" t="str">
        <f t="shared" si="57"/>
        <v/>
      </c>
      <c r="L217" s="28" t="str">
        <f t="shared" si="58"/>
        <v/>
      </c>
      <c r="M217" s="4" t="str">
        <f>_xlfn.IFNA(VLOOKUP(A217,[1]ANHPI!$A$8:$I$145,5,FALSE),"")</f>
        <v/>
      </c>
      <c r="N217" s="5" t="str">
        <f>_xlfn.IFNA(VLOOKUP(A217,[1]ANHPI!$A$8:$I$145,9,FALSE),"")</f>
        <v/>
      </c>
      <c r="O217" s="42" t="str">
        <f t="shared" si="59"/>
        <v/>
      </c>
      <c r="P217" s="28" t="str">
        <f t="shared" si="60"/>
        <v/>
      </c>
      <c r="Q217" s="4" t="str">
        <f>_xlfn.IFNA(VLOOKUP(A217,[1]Black!$A$8:$I$211,5,FALSE),"")</f>
        <v/>
      </c>
      <c r="R217" s="5" t="str">
        <f>_xlfn.IFNA(VLOOKUP(A217,[1]Black!$A$8:$I$211,9,FALSE),"")</f>
        <v/>
      </c>
      <c r="S217" s="42" t="str">
        <f t="shared" si="61"/>
        <v/>
      </c>
      <c r="T217" s="28" t="str">
        <f t="shared" si="62"/>
        <v/>
      </c>
      <c r="U217" s="4" t="str">
        <f>_xlfn.IFNA(VLOOKUP(A217,'[1]H-L'!$A$8:$I$163,5,FALSE),"")</f>
        <v/>
      </c>
      <c r="V217" s="5" t="str">
        <f>_xlfn.IFNA(VLOOKUP(A217,'[1]H-L'!$A$8:$I$163,9,FALSE),"")</f>
        <v/>
      </c>
      <c r="W217" s="42" t="str">
        <f t="shared" si="63"/>
        <v/>
      </c>
      <c r="X217" s="28" t="str">
        <f t="shared" si="64"/>
        <v/>
      </c>
      <c r="Y217" s="4" t="str">
        <f>_xlfn.IFNA(VLOOKUP(A217,[1]Other!$A$8:$I$86,5,FALSE),"")</f>
        <v/>
      </c>
      <c r="Z217" s="5" t="str">
        <f>_xlfn.IFNA(VLOOKUP(A217,[1]Other!$A$8:$I$86,9,FALSE),"")</f>
        <v/>
      </c>
      <c r="AA217" s="29" t="str">
        <f t="shared" si="65"/>
        <v/>
      </c>
      <c r="AC217" s="7">
        <f t="shared" si="66"/>
        <v>4.0410000000000001E-4</v>
      </c>
      <c r="AD217" s="7" t="str">
        <f t="shared" si="67"/>
        <v/>
      </c>
      <c r="AE217" s="7" t="str">
        <f t="shared" si="68"/>
        <v/>
      </c>
      <c r="AF217" s="7" t="str">
        <f t="shared" si="69"/>
        <v/>
      </c>
      <c r="AG217" s="7" t="str">
        <f t="shared" si="70"/>
        <v/>
      </c>
      <c r="AH217" s="7" t="str">
        <f t="shared" si="71"/>
        <v/>
      </c>
    </row>
    <row r="218" spans="1:34" x14ac:dyDescent="0.3">
      <c r="A218" s="52" t="s">
        <v>222</v>
      </c>
      <c r="B218" s="36">
        <f>[1]White!D216</f>
        <v>287</v>
      </c>
      <c r="C218" s="22">
        <f>[1]White!H216</f>
        <v>123799.156794425</v>
      </c>
      <c r="D218" s="28">
        <f t="shared" si="54"/>
        <v>5.5658750019325952E-4</v>
      </c>
      <c r="E218" s="4">
        <f>[1]White!E216</f>
        <v>252</v>
      </c>
      <c r="F218" s="5">
        <f>[1]White!I216</f>
        <v>125285.76494023899</v>
      </c>
      <c r="G218" s="42">
        <f t="shared" si="55"/>
        <v>1.0120082251309885</v>
      </c>
      <c r="H218" s="28" t="str">
        <f t="shared" si="56"/>
        <v/>
      </c>
      <c r="I218" s="4" t="str">
        <f>_xlfn.IFNA(VLOOKUP(A218,[1]AIAN!$A$8:$I$67,5,FALSE),"")</f>
        <v/>
      </c>
      <c r="J218" s="5" t="str">
        <f>_xlfn.IFNA(VLOOKUP(A218,[1]AIAN!$A$8:$I$67,9,FALSE),"")</f>
        <v/>
      </c>
      <c r="K218" s="42" t="str">
        <f t="shared" si="57"/>
        <v/>
      </c>
      <c r="L218" s="28" t="str">
        <f t="shared" si="58"/>
        <v/>
      </c>
      <c r="M218" s="4" t="str">
        <f>_xlfn.IFNA(VLOOKUP(A218,[1]ANHPI!$A$8:$I$145,5,FALSE),"")</f>
        <v/>
      </c>
      <c r="N218" s="5" t="str">
        <f>_xlfn.IFNA(VLOOKUP(A218,[1]ANHPI!$A$8:$I$145,9,FALSE),"")</f>
        <v/>
      </c>
      <c r="O218" s="42" t="str">
        <f t="shared" si="59"/>
        <v/>
      </c>
      <c r="P218" s="28" t="str">
        <f t="shared" si="60"/>
        <v/>
      </c>
      <c r="Q218" s="4" t="str">
        <f>_xlfn.IFNA(VLOOKUP(A218,[1]Black!$A$8:$I$211,5,FALSE),"")</f>
        <v/>
      </c>
      <c r="R218" s="5" t="str">
        <f>_xlfn.IFNA(VLOOKUP(A218,[1]Black!$A$8:$I$211,9,FALSE),"")</f>
        <v/>
      </c>
      <c r="S218" s="42" t="str">
        <f t="shared" si="61"/>
        <v/>
      </c>
      <c r="T218" s="28" t="str">
        <f t="shared" si="62"/>
        <v/>
      </c>
      <c r="U218" s="4" t="str">
        <f>_xlfn.IFNA(VLOOKUP(A218,'[1]H-L'!$A$8:$I$163,5,FALSE),"")</f>
        <v/>
      </c>
      <c r="V218" s="5" t="str">
        <f>_xlfn.IFNA(VLOOKUP(A218,'[1]H-L'!$A$8:$I$163,9,FALSE),"")</f>
        <v/>
      </c>
      <c r="W218" s="42" t="str">
        <f t="shared" si="63"/>
        <v/>
      </c>
      <c r="X218" s="28" t="str">
        <f t="shared" si="64"/>
        <v/>
      </c>
      <c r="Y218" s="4" t="str">
        <f>_xlfn.IFNA(VLOOKUP(A218,[1]Other!$A$8:$I$86,5,FALSE),"")</f>
        <v/>
      </c>
      <c r="Z218" s="5" t="str">
        <f>_xlfn.IFNA(VLOOKUP(A218,[1]Other!$A$8:$I$86,9,FALSE),"")</f>
        <v/>
      </c>
      <c r="AA218" s="29" t="str">
        <f t="shared" si="65"/>
        <v/>
      </c>
      <c r="AC218" s="7">
        <f t="shared" si="66"/>
        <v>5.6329999999999998E-4</v>
      </c>
      <c r="AD218" s="7" t="str">
        <f t="shared" si="67"/>
        <v/>
      </c>
      <c r="AE218" s="7" t="str">
        <f t="shared" si="68"/>
        <v/>
      </c>
      <c r="AF218" s="7" t="str">
        <f t="shared" si="69"/>
        <v/>
      </c>
      <c r="AG218" s="7" t="str">
        <f t="shared" si="70"/>
        <v/>
      </c>
      <c r="AH218" s="7" t="str">
        <f t="shared" si="71"/>
        <v/>
      </c>
    </row>
    <row r="219" spans="1:34" ht="27" x14ac:dyDescent="0.3">
      <c r="A219" s="52" t="s">
        <v>223</v>
      </c>
      <c r="B219" s="36">
        <f>[1]White!D217</f>
        <v>349</v>
      </c>
      <c r="C219" s="22">
        <f>[1]White!H217</f>
        <v>75991.637931033998</v>
      </c>
      <c r="D219" s="28">
        <f t="shared" si="54"/>
        <v>4.8811840294726334E-4</v>
      </c>
      <c r="E219" s="4">
        <f>[1]White!E217</f>
        <v>221</v>
      </c>
      <c r="F219" s="5">
        <f>[1]White!I217</f>
        <v>75137.389140271</v>
      </c>
      <c r="G219" s="42">
        <f t="shared" si="55"/>
        <v>0.98875864747726228</v>
      </c>
      <c r="H219" s="28" t="str">
        <f t="shared" si="56"/>
        <v/>
      </c>
      <c r="I219" s="4" t="str">
        <f>_xlfn.IFNA(VLOOKUP(A219,[1]AIAN!$A$8:$I$67,5,FALSE),"")</f>
        <v/>
      </c>
      <c r="J219" s="5" t="str">
        <f>_xlfn.IFNA(VLOOKUP(A219,[1]AIAN!$A$8:$I$67,9,FALSE),"")</f>
        <v/>
      </c>
      <c r="K219" s="42" t="str">
        <f t="shared" si="57"/>
        <v/>
      </c>
      <c r="L219" s="28">
        <f t="shared" si="58"/>
        <v>1.6833883240185846E-3</v>
      </c>
      <c r="M219" s="4">
        <f>_xlfn.IFNA(VLOOKUP(A219,[1]ANHPI!$A$8:$I$145,5,FALSE),"")</f>
        <v>100</v>
      </c>
      <c r="N219" s="5">
        <f>_xlfn.IFNA(VLOOKUP(A219,[1]ANHPI!$A$8:$I$145,9,FALSE),"")</f>
        <v>67712.149999999994</v>
      </c>
      <c r="O219" s="42">
        <f t="shared" si="59"/>
        <v>0.8910473815744302</v>
      </c>
      <c r="P219" s="28">
        <f t="shared" si="60"/>
        <v>6.6463174478140999E-4</v>
      </c>
      <c r="Q219" s="4">
        <f>_xlfn.IFNA(VLOOKUP(A219,[1]Black!$A$8:$I$211,5,FALSE),"")</f>
        <v>135</v>
      </c>
      <c r="R219" s="5">
        <f>_xlfn.IFNA(VLOOKUP(A219,[1]Black!$A$8:$I$211,9,FALSE),"")</f>
        <v>75104.518518519006</v>
      </c>
      <c r="S219" s="42">
        <f t="shared" si="61"/>
        <v>0.98832609170340435</v>
      </c>
      <c r="T219" s="28">
        <f t="shared" si="62"/>
        <v>8.2114375582803306E-4</v>
      </c>
      <c r="U219" s="4">
        <f>_xlfn.IFNA(VLOOKUP(A219,'[1]H-L'!$A$8:$I$163,5,FALSE),"")</f>
        <v>59</v>
      </c>
      <c r="V219" s="5">
        <f>_xlfn.IFNA(VLOOKUP(A219,'[1]H-L'!$A$8:$I$163,9,FALSE),"")</f>
        <v>68073.254237287998</v>
      </c>
      <c r="W219" s="42">
        <f t="shared" si="63"/>
        <v>0.89579927595543729</v>
      </c>
      <c r="X219" s="28" t="str">
        <f t="shared" si="64"/>
        <v/>
      </c>
      <c r="Y219" s="4" t="str">
        <f>_xlfn.IFNA(VLOOKUP(A219,[1]Other!$A$8:$I$86,5,FALSE),"")</f>
        <v/>
      </c>
      <c r="Z219" s="5" t="str">
        <f>_xlfn.IFNA(VLOOKUP(A219,[1]Other!$A$8:$I$86,9,FALSE),"")</f>
        <v/>
      </c>
      <c r="AA219" s="29" t="str">
        <f t="shared" si="65"/>
        <v/>
      </c>
      <c r="AC219" s="7">
        <f t="shared" si="66"/>
        <v>4.8260000000000002E-4</v>
      </c>
      <c r="AD219" s="7" t="str">
        <f t="shared" si="67"/>
        <v/>
      </c>
      <c r="AE219" s="7">
        <f t="shared" si="68"/>
        <v>1.5E-3</v>
      </c>
      <c r="AF219" s="7">
        <f t="shared" si="69"/>
        <v>6.5689999999999998E-4</v>
      </c>
      <c r="AG219" s="7">
        <f t="shared" si="70"/>
        <v>7.3559999999999999E-4</v>
      </c>
      <c r="AH219" s="7" t="str">
        <f t="shared" si="71"/>
        <v/>
      </c>
    </row>
    <row r="220" spans="1:34" ht="27" x14ac:dyDescent="0.3">
      <c r="A220" s="52" t="s">
        <v>224</v>
      </c>
      <c r="B220" s="36">
        <f>[1]White!D218</f>
        <v>99</v>
      </c>
      <c r="C220" s="22">
        <f>[1]White!H218</f>
        <v>104463.88888888901</v>
      </c>
      <c r="D220" s="28">
        <f t="shared" si="54"/>
        <v>4.2185798625758958E-4</v>
      </c>
      <c r="E220" s="4">
        <f>[1]White!E218</f>
        <v>191</v>
      </c>
      <c r="F220" s="5">
        <f>[1]White!I218</f>
        <v>92846.623036649005</v>
      </c>
      <c r="G220" s="42">
        <f t="shared" si="55"/>
        <v>0.88879156255999159</v>
      </c>
      <c r="H220" s="28" t="str">
        <f t="shared" si="56"/>
        <v/>
      </c>
      <c r="I220" s="4" t="str">
        <f>_xlfn.IFNA(VLOOKUP(A220,[1]AIAN!$A$8:$I$67,5,FALSE),"")</f>
        <v/>
      </c>
      <c r="J220" s="5" t="str">
        <f>_xlfn.IFNA(VLOOKUP(A220,[1]AIAN!$A$8:$I$67,9,FALSE),"")</f>
        <v/>
      </c>
      <c r="K220" s="42" t="str">
        <f t="shared" si="57"/>
        <v/>
      </c>
      <c r="L220" s="28" t="str">
        <f t="shared" si="58"/>
        <v/>
      </c>
      <c r="M220" s="4" t="str">
        <f>_xlfn.IFNA(VLOOKUP(A220,[1]ANHPI!$A$8:$I$145,5,FALSE),"")</f>
        <v/>
      </c>
      <c r="N220" s="5" t="str">
        <f>_xlfn.IFNA(VLOOKUP(A220,[1]ANHPI!$A$8:$I$145,9,FALSE),"")</f>
        <v/>
      </c>
      <c r="O220" s="42" t="str">
        <f t="shared" si="59"/>
        <v/>
      </c>
      <c r="P220" s="28" t="str">
        <f t="shared" si="60"/>
        <v/>
      </c>
      <c r="Q220" s="4" t="str">
        <f>_xlfn.IFNA(VLOOKUP(A220,[1]Black!$A$8:$I$211,5,FALSE),"")</f>
        <v/>
      </c>
      <c r="R220" s="5" t="str">
        <f>_xlfn.IFNA(VLOOKUP(A220,[1]Black!$A$8:$I$211,9,FALSE),"")</f>
        <v/>
      </c>
      <c r="S220" s="42" t="str">
        <f t="shared" si="61"/>
        <v/>
      </c>
      <c r="T220" s="28" t="str">
        <f t="shared" si="62"/>
        <v/>
      </c>
      <c r="U220" s="4" t="str">
        <f>_xlfn.IFNA(VLOOKUP(A220,'[1]H-L'!$A$8:$I$163,5,FALSE),"")</f>
        <v/>
      </c>
      <c r="V220" s="5" t="str">
        <f>_xlfn.IFNA(VLOOKUP(A220,'[1]H-L'!$A$8:$I$163,9,FALSE),"")</f>
        <v/>
      </c>
      <c r="W220" s="42" t="str">
        <f t="shared" si="63"/>
        <v/>
      </c>
      <c r="X220" s="28" t="str">
        <f t="shared" si="64"/>
        <v/>
      </c>
      <c r="Y220" s="4" t="str">
        <f>_xlfn.IFNA(VLOOKUP(A220,[1]Other!$A$8:$I$86,5,FALSE),"")</f>
        <v/>
      </c>
      <c r="Z220" s="5" t="str">
        <f>_xlfn.IFNA(VLOOKUP(A220,[1]Other!$A$8:$I$86,9,FALSE),"")</f>
        <v/>
      </c>
      <c r="AA220" s="29" t="str">
        <f t="shared" si="65"/>
        <v/>
      </c>
      <c r="AC220" s="7">
        <f t="shared" si="66"/>
        <v>3.7490000000000001E-4</v>
      </c>
      <c r="AD220" s="7" t="str">
        <f t="shared" si="67"/>
        <v/>
      </c>
      <c r="AE220" s="7" t="str">
        <f t="shared" si="68"/>
        <v/>
      </c>
      <c r="AF220" s="7" t="str">
        <f t="shared" si="69"/>
        <v/>
      </c>
      <c r="AG220" s="7" t="str">
        <f t="shared" si="70"/>
        <v/>
      </c>
      <c r="AH220" s="7" t="str">
        <f t="shared" si="71"/>
        <v/>
      </c>
    </row>
    <row r="221" spans="1:34" x14ac:dyDescent="0.3">
      <c r="A221" s="52" t="s">
        <v>225</v>
      </c>
      <c r="B221" s="36">
        <f>[1]White!D219</f>
        <v>204</v>
      </c>
      <c r="C221" s="22">
        <f>[1]White!H219</f>
        <v>108327.132352941</v>
      </c>
      <c r="D221" s="28">
        <f t="shared" si="54"/>
        <v>3.6443229179320568E-4</v>
      </c>
      <c r="E221" s="4">
        <f>[1]White!E219</f>
        <v>165</v>
      </c>
      <c r="F221" s="5">
        <f>[1]White!I219</f>
        <v>101782.696969697</v>
      </c>
      <c r="G221" s="42">
        <f t="shared" si="55"/>
        <v>0.93958636916629945</v>
      </c>
      <c r="H221" s="28" t="str">
        <f t="shared" si="56"/>
        <v/>
      </c>
      <c r="I221" s="4" t="str">
        <f>_xlfn.IFNA(VLOOKUP(A221,[1]AIAN!$A$8:$I$67,5,FALSE),"")</f>
        <v/>
      </c>
      <c r="J221" s="5" t="str">
        <f>_xlfn.IFNA(VLOOKUP(A221,[1]AIAN!$A$8:$I$67,9,FALSE),"")</f>
        <v/>
      </c>
      <c r="K221" s="42" t="str">
        <f t="shared" si="57"/>
        <v/>
      </c>
      <c r="L221" s="28" t="str">
        <f t="shared" si="58"/>
        <v/>
      </c>
      <c r="M221" s="4" t="str">
        <f>_xlfn.IFNA(VLOOKUP(A221,[1]ANHPI!$A$8:$I$145,5,FALSE),"")</f>
        <v/>
      </c>
      <c r="N221" s="5" t="str">
        <f>_xlfn.IFNA(VLOOKUP(A221,[1]ANHPI!$A$8:$I$145,9,FALSE),"")</f>
        <v/>
      </c>
      <c r="O221" s="42" t="str">
        <f t="shared" si="59"/>
        <v/>
      </c>
      <c r="P221" s="28" t="str">
        <f t="shared" si="60"/>
        <v/>
      </c>
      <c r="Q221" s="4" t="str">
        <f>_xlfn.IFNA(VLOOKUP(A221,[1]Black!$A$8:$I$211,5,FALSE),"")</f>
        <v/>
      </c>
      <c r="R221" s="5" t="str">
        <f>_xlfn.IFNA(VLOOKUP(A221,[1]Black!$A$8:$I$211,9,FALSE),"")</f>
        <v/>
      </c>
      <c r="S221" s="42" t="str">
        <f t="shared" si="61"/>
        <v/>
      </c>
      <c r="T221" s="28" t="str">
        <f t="shared" si="62"/>
        <v/>
      </c>
      <c r="U221" s="4" t="str">
        <f>_xlfn.IFNA(VLOOKUP(A221,'[1]H-L'!$A$8:$I$163,5,FALSE),"")</f>
        <v/>
      </c>
      <c r="V221" s="5" t="str">
        <f>_xlfn.IFNA(VLOOKUP(A221,'[1]H-L'!$A$8:$I$163,9,FALSE),"")</f>
        <v/>
      </c>
      <c r="W221" s="42" t="str">
        <f t="shared" si="63"/>
        <v/>
      </c>
      <c r="X221" s="28" t="str">
        <f t="shared" si="64"/>
        <v/>
      </c>
      <c r="Y221" s="4" t="str">
        <f>_xlfn.IFNA(VLOOKUP(A221,[1]Other!$A$8:$I$86,5,FALSE),"")</f>
        <v/>
      </c>
      <c r="Z221" s="5" t="str">
        <f>_xlfn.IFNA(VLOOKUP(A221,[1]Other!$A$8:$I$86,9,FALSE),"")</f>
        <v/>
      </c>
      <c r="AA221" s="29" t="str">
        <f t="shared" si="65"/>
        <v/>
      </c>
      <c r="AC221" s="7">
        <f t="shared" si="66"/>
        <v>3.4239999999999997E-4</v>
      </c>
      <c r="AD221" s="7" t="str">
        <f t="shared" si="67"/>
        <v/>
      </c>
      <c r="AE221" s="7" t="str">
        <f t="shared" si="68"/>
        <v/>
      </c>
      <c r="AF221" s="7" t="str">
        <f t="shared" si="69"/>
        <v/>
      </c>
      <c r="AG221" s="7" t="str">
        <f t="shared" si="70"/>
        <v/>
      </c>
      <c r="AH221" s="7" t="str">
        <f t="shared" si="71"/>
        <v/>
      </c>
    </row>
    <row r="222" spans="1:34" ht="27" x14ac:dyDescent="0.3">
      <c r="A222" s="52" t="s">
        <v>226</v>
      </c>
      <c r="B222" s="36">
        <f>[1]White!D220</f>
        <v>67</v>
      </c>
      <c r="C222" s="22">
        <f>[1]White!H220</f>
        <v>89258.537313433</v>
      </c>
      <c r="D222" s="28">
        <f t="shared" si="54"/>
        <v>9.718194447818818E-5</v>
      </c>
      <c r="E222" s="4">
        <f>[1]White!E220</f>
        <v>44</v>
      </c>
      <c r="F222" s="5">
        <f>[1]White!I220</f>
        <v>80018.568181818002</v>
      </c>
      <c r="G222" s="42">
        <f t="shared" si="55"/>
        <v>0.89648083634657072</v>
      </c>
      <c r="H222" s="28" t="str">
        <f t="shared" si="56"/>
        <v/>
      </c>
      <c r="I222" s="4" t="str">
        <f>_xlfn.IFNA(VLOOKUP(A222,[1]AIAN!$A$8:$I$67,5,FALSE),"")</f>
        <v/>
      </c>
      <c r="J222" s="5" t="str">
        <f>_xlfn.IFNA(VLOOKUP(A222,[1]AIAN!$A$8:$I$67,9,FALSE),"")</f>
        <v/>
      </c>
      <c r="K222" s="42" t="str">
        <f t="shared" si="57"/>
        <v/>
      </c>
      <c r="L222" s="28" t="str">
        <f t="shared" si="58"/>
        <v/>
      </c>
      <c r="M222" s="4" t="str">
        <f>_xlfn.IFNA(VLOOKUP(A222,[1]ANHPI!$A$8:$I$145,5,FALSE),"")</f>
        <v/>
      </c>
      <c r="N222" s="5" t="str">
        <f>_xlfn.IFNA(VLOOKUP(A222,[1]ANHPI!$A$8:$I$145,9,FALSE),"")</f>
        <v/>
      </c>
      <c r="O222" s="42" t="str">
        <f t="shared" si="59"/>
        <v/>
      </c>
      <c r="P222" s="28" t="str">
        <f t="shared" si="60"/>
        <v/>
      </c>
      <c r="Q222" s="4" t="str">
        <f>_xlfn.IFNA(VLOOKUP(A222,[1]Black!$A$8:$I$211,5,FALSE),"")</f>
        <v/>
      </c>
      <c r="R222" s="5" t="str">
        <f>_xlfn.IFNA(VLOOKUP(A222,[1]Black!$A$8:$I$211,9,FALSE),"")</f>
        <v/>
      </c>
      <c r="S222" s="42" t="str">
        <f t="shared" si="61"/>
        <v/>
      </c>
      <c r="T222" s="28" t="str">
        <f t="shared" si="62"/>
        <v/>
      </c>
      <c r="U222" s="4" t="str">
        <f>_xlfn.IFNA(VLOOKUP(A222,'[1]H-L'!$A$8:$I$163,5,FALSE),"")</f>
        <v/>
      </c>
      <c r="V222" s="5" t="str">
        <f>_xlfn.IFNA(VLOOKUP(A222,'[1]H-L'!$A$8:$I$163,9,FALSE),"")</f>
        <v/>
      </c>
      <c r="W222" s="42" t="str">
        <f t="shared" si="63"/>
        <v/>
      </c>
      <c r="X222" s="28" t="str">
        <f t="shared" si="64"/>
        <v/>
      </c>
      <c r="Y222" s="4" t="str">
        <f>_xlfn.IFNA(VLOOKUP(A222,[1]Other!$A$8:$I$86,5,FALSE),"")</f>
        <v/>
      </c>
      <c r="Z222" s="5" t="str">
        <f>_xlfn.IFNA(VLOOKUP(A222,[1]Other!$A$8:$I$86,9,FALSE),"")</f>
        <v/>
      </c>
      <c r="AA222" s="29" t="str">
        <f t="shared" si="65"/>
        <v/>
      </c>
      <c r="AC222" s="7">
        <f t="shared" si="66"/>
        <v>8.7100000000000003E-5</v>
      </c>
      <c r="AD222" s="7" t="str">
        <f t="shared" si="67"/>
        <v/>
      </c>
      <c r="AE222" s="7" t="str">
        <f t="shared" si="68"/>
        <v/>
      </c>
      <c r="AF222" s="7" t="str">
        <f t="shared" si="69"/>
        <v/>
      </c>
      <c r="AG222" s="7" t="str">
        <f t="shared" si="70"/>
        <v/>
      </c>
      <c r="AH222" s="7" t="str">
        <f t="shared" si="71"/>
        <v/>
      </c>
    </row>
    <row r="223" spans="1:34" x14ac:dyDescent="0.3">
      <c r="A223" s="52" t="s">
        <v>227</v>
      </c>
      <c r="B223" s="36">
        <f>[1]White!D221</f>
        <v>678</v>
      </c>
      <c r="C223" s="22">
        <f>[1]White!H221</f>
        <v>95904.399705015006</v>
      </c>
      <c r="D223" s="28">
        <f t="shared" si="54"/>
        <v>4.2185798625758958E-4</v>
      </c>
      <c r="E223" s="4">
        <f>[1]White!E221</f>
        <v>191</v>
      </c>
      <c r="F223" s="5">
        <f>[1]White!I221</f>
        <v>88609.141361257003</v>
      </c>
      <c r="G223" s="42">
        <f t="shared" si="55"/>
        <v>0.92393197427649898</v>
      </c>
      <c r="H223" s="28" t="str">
        <f t="shared" si="56"/>
        <v/>
      </c>
      <c r="I223" s="4" t="str">
        <f>_xlfn.IFNA(VLOOKUP(A223,[1]AIAN!$A$8:$I$67,5,FALSE),"")</f>
        <v/>
      </c>
      <c r="J223" s="5" t="str">
        <f>_xlfn.IFNA(VLOOKUP(A223,[1]AIAN!$A$8:$I$67,9,FALSE),"")</f>
        <v/>
      </c>
      <c r="K223" s="42" t="str">
        <f t="shared" si="57"/>
        <v/>
      </c>
      <c r="L223" s="28" t="str">
        <f t="shared" si="58"/>
        <v/>
      </c>
      <c r="M223" s="4" t="str">
        <f>_xlfn.IFNA(VLOOKUP(A223,[1]ANHPI!$A$8:$I$145,5,FALSE),"")</f>
        <v/>
      </c>
      <c r="N223" s="5" t="str">
        <f>_xlfn.IFNA(VLOOKUP(A223,[1]ANHPI!$A$8:$I$145,9,FALSE),"")</f>
        <v/>
      </c>
      <c r="O223" s="42" t="str">
        <f t="shared" si="59"/>
        <v/>
      </c>
      <c r="P223" s="28">
        <f t="shared" si="60"/>
        <v>2.9046868846002363E-4</v>
      </c>
      <c r="Q223" s="4">
        <f>_xlfn.IFNA(VLOOKUP(A223,[1]Black!$A$8:$I$211,5,FALSE),"")</f>
        <v>59</v>
      </c>
      <c r="R223" s="5">
        <f>_xlfn.IFNA(VLOOKUP(A223,[1]Black!$A$8:$I$211,9,FALSE),"")</f>
        <v>94938.508474575996</v>
      </c>
      <c r="S223" s="42">
        <f t="shared" si="61"/>
        <v>0.98992860355301815</v>
      </c>
      <c r="T223" s="28" t="str">
        <f t="shared" si="62"/>
        <v/>
      </c>
      <c r="U223" s="4" t="str">
        <f>_xlfn.IFNA(VLOOKUP(A223,'[1]H-L'!$A$8:$I$163,5,FALSE),"")</f>
        <v/>
      </c>
      <c r="V223" s="5" t="str">
        <f>_xlfn.IFNA(VLOOKUP(A223,'[1]H-L'!$A$8:$I$163,9,FALSE),"")</f>
        <v/>
      </c>
      <c r="W223" s="42" t="str">
        <f t="shared" si="63"/>
        <v/>
      </c>
      <c r="X223" s="28" t="str">
        <f t="shared" si="64"/>
        <v/>
      </c>
      <c r="Y223" s="4" t="str">
        <f>_xlfn.IFNA(VLOOKUP(A223,[1]Other!$A$8:$I$86,5,FALSE),"")</f>
        <v/>
      </c>
      <c r="Z223" s="5" t="str">
        <f>_xlfn.IFNA(VLOOKUP(A223,[1]Other!$A$8:$I$86,9,FALSE),"")</f>
        <v/>
      </c>
      <c r="AA223" s="29" t="str">
        <f t="shared" si="65"/>
        <v/>
      </c>
      <c r="AC223" s="7">
        <f t="shared" si="66"/>
        <v>3.8979999999999999E-4</v>
      </c>
      <c r="AD223" s="7" t="str">
        <f t="shared" si="67"/>
        <v/>
      </c>
      <c r="AE223" s="7" t="str">
        <f t="shared" si="68"/>
        <v/>
      </c>
      <c r="AF223" s="7">
        <f t="shared" si="69"/>
        <v>2.875E-4</v>
      </c>
      <c r="AG223" s="7" t="str">
        <f t="shared" si="70"/>
        <v/>
      </c>
      <c r="AH223" s="7" t="str">
        <f t="shared" si="71"/>
        <v/>
      </c>
    </row>
    <row r="224" spans="1:34" x14ac:dyDescent="0.3">
      <c r="A224" s="52" t="s">
        <v>228</v>
      </c>
      <c r="B224" s="36">
        <f>[1]White!D222</f>
        <v>2930</v>
      </c>
      <c r="C224" s="22">
        <f>[1]White!H222</f>
        <v>73796.260587432</v>
      </c>
      <c r="D224" s="28">
        <f t="shared" si="54"/>
        <v>2.0054819451407924E-3</v>
      </c>
      <c r="E224" s="4">
        <f>[1]White!E222</f>
        <v>908</v>
      </c>
      <c r="F224" s="5">
        <f>[1]White!I222</f>
        <v>66807.742006614993</v>
      </c>
      <c r="G224" s="42">
        <f t="shared" si="55"/>
        <v>0.90529982786136998</v>
      </c>
      <c r="H224" s="28" t="str">
        <f t="shared" si="56"/>
        <v/>
      </c>
      <c r="I224" s="4" t="str">
        <f>_xlfn.IFNA(VLOOKUP(A224,[1]AIAN!$A$8:$I$67,5,FALSE),"")</f>
        <v/>
      </c>
      <c r="J224" s="5" t="str">
        <f>_xlfn.IFNA(VLOOKUP(A224,[1]AIAN!$A$8:$I$67,9,FALSE),"")</f>
        <v/>
      </c>
      <c r="K224" s="42" t="str">
        <f t="shared" si="57"/>
        <v/>
      </c>
      <c r="L224" s="28">
        <f t="shared" si="58"/>
        <v>9.5953134469059325E-4</v>
      </c>
      <c r="M224" s="4">
        <f>_xlfn.IFNA(VLOOKUP(A224,[1]ANHPI!$A$8:$I$145,5,FALSE),"")</f>
        <v>57</v>
      </c>
      <c r="N224" s="5">
        <f>_xlfn.IFNA(VLOOKUP(A224,[1]ANHPI!$A$8:$I$145,9,FALSE),"")</f>
        <v>68431.526315789</v>
      </c>
      <c r="O224" s="42">
        <f t="shared" si="59"/>
        <v>0.9273034401887208</v>
      </c>
      <c r="P224" s="28">
        <f t="shared" si="60"/>
        <v>1.4031114612051989E-3</v>
      </c>
      <c r="Q224" s="4">
        <f>_xlfn.IFNA(VLOOKUP(A224,[1]Black!$A$8:$I$211,5,FALSE),"")</f>
        <v>285</v>
      </c>
      <c r="R224" s="5">
        <f>_xlfn.IFNA(VLOOKUP(A224,[1]Black!$A$8:$I$211,9,FALSE),"")</f>
        <v>64665.392982455996</v>
      </c>
      <c r="S224" s="42">
        <f t="shared" si="61"/>
        <v>0.87626923732594852</v>
      </c>
      <c r="T224" s="28">
        <f t="shared" si="62"/>
        <v>2.5051843398143378E-3</v>
      </c>
      <c r="U224" s="4">
        <f>_xlfn.IFNA(VLOOKUP(A224,'[1]H-L'!$A$8:$I$163,5,FALSE),"")</f>
        <v>180</v>
      </c>
      <c r="V224" s="5">
        <f>_xlfn.IFNA(VLOOKUP(A224,'[1]H-L'!$A$8:$I$163,9,FALSE),"")</f>
        <v>64710.177777778001</v>
      </c>
      <c r="W224" s="42">
        <f t="shared" si="63"/>
        <v>0.8768761081208305</v>
      </c>
      <c r="X224" s="28">
        <f t="shared" si="64"/>
        <v>2.8594025673784754E-3</v>
      </c>
      <c r="Y224" s="4">
        <f>_xlfn.IFNA(VLOOKUP(A224,[1]Other!$A$8:$I$86,5,FALSE),"")</f>
        <v>47</v>
      </c>
      <c r="Z224" s="5">
        <f>_xlfn.IFNA(VLOOKUP(A224,[1]Other!$A$8:$I$86,9,FALSE),"")</f>
        <v>64087.127659573998</v>
      </c>
      <c r="AA224" s="29">
        <f t="shared" si="65"/>
        <v>0.86843326680008592</v>
      </c>
      <c r="AC224" s="7">
        <f t="shared" si="66"/>
        <v>1.8155999999999999E-3</v>
      </c>
      <c r="AD224" s="7" t="str">
        <f t="shared" si="67"/>
        <v/>
      </c>
      <c r="AE224" s="7">
        <f t="shared" si="68"/>
        <v>8.8980000000000005E-4</v>
      </c>
      <c r="AF224" s="7">
        <f t="shared" si="69"/>
        <v>1.2294999999999999E-3</v>
      </c>
      <c r="AG224" s="7">
        <f t="shared" si="70"/>
        <v>2.1967000000000002E-3</v>
      </c>
      <c r="AH224" s="7">
        <f t="shared" si="71"/>
        <v>2.4832000000000001E-3</v>
      </c>
    </row>
    <row r="225" spans="1:34" x14ac:dyDescent="0.3">
      <c r="A225" s="52" t="s">
        <v>229</v>
      </c>
      <c r="B225" s="36">
        <f>[1]White!D223</f>
        <v>512</v>
      </c>
      <c r="C225" s="22">
        <f>[1]White!H223</f>
        <v>148319.254403131</v>
      </c>
      <c r="D225" s="28">
        <f t="shared" si="54"/>
        <v>5.7204826408751674E-4</v>
      </c>
      <c r="E225" s="4">
        <f>[1]White!E223</f>
        <v>259</v>
      </c>
      <c r="F225" s="5">
        <f>[1]White!I223</f>
        <v>133126.291828794</v>
      </c>
      <c r="G225" s="42">
        <f t="shared" si="55"/>
        <v>0.89756581075412767</v>
      </c>
      <c r="H225" s="28" t="str">
        <f t="shared" si="56"/>
        <v/>
      </c>
      <c r="I225" s="4" t="str">
        <f>_xlfn.IFNA(VLOOKUP(A225,[1]AIAN!$A$8:$I$67,5,FALSE),"")</f>
        <v/>
      </c>
      <c r="J225" s="5" t="str">
        <f>_xlfn.IFNA(VLOOKUP(A225,[1]AIAN!$A$8:$I$67,9,FALSE),"")</f>
        <v/>
      </c>
      <c r="K225" s="42" t="str">
        <f t="shared" si="57"/>
        <v/>
      </c>
      <c r="L225" s="28">
        <f t="shared" si="58"/>
        <v>1.4140461921756111E-3</v>
      </c>
      <c r="M225" s="4">
        <f>_xlfn.IFNA(VLOOKUP(A225,[1]ANHPI!$A$8:$I$145,5,FALSE),"")</f>
        <v>84</v>
      </c>
      <c r="N225" s="5">
        <f>_xlfn.IFNA(VLOOKUP(A225,[1]ANHPI!$A$8:$I$145,9,FALSE),"")</f>
        <v>153171.08333333299</v>
      </c>
      <c r="O225" s="42">
        <f t="shared" si="59"/>
        <v>1.0327120639173033</v>
      </c>
      <c r="P225" s="28">
        <f t="shared" si="60"/>
        <v>6.5970854667191808E-4</v>
      </c>
      <c r="Q225" s="4">
        <f>_xlfn.IFNA(VLOOKUP(A225,[1]Black!$A$8:$I$211,5,FALSE),"")</f>
        <v>134</v>
      </c>
      <c r="R225" s="5">
        <f>_xlfn.IFNA(VLOOKUP(A225,[1]Black!$A$8:$I$211,9,FALSE),"")</f>
        <v>118284.894736842</v>
      </c>
      <c r="S225" s="42">
        <f t="shared" si="61"/>
        <v>0.79750195086164777</v>
      </c>
      <c r="T225" s="28" t="str">
        <f t="shared" si="62"/>
        <v/>
      </c>
      <c r="U225" s="4" t="str">
        <f>_xlfn.IFNA(VLOOKUP(A225,'[1]H-L'!$A$8:$I$163,5,FALSE),"")</f>
        <v/>
      </c>
      <c r="V225" s="5" t="str">
        <f>_xlfn.IFNA(VLOOKUP(A225,'[1]H-L'!$A$8:$I$163,9,FALSE),"")</f>
        <v/>
      </c>
      <c r="W225" s="42" t="str">
        <f t="shared" si="63"/>
        <v/>
      </c>
      <c r="X225" s="28" t="str">
        <f t="shared" si="64"/>
        <v/>
      </c>
      <c r="Y225" s="4" t="str">
        <f>_xlfn.IFNA(VLOOKUP(A225,[1]Other!$A$8:$I$86,5,FALSE),"")</f>
        <v/>
      </c>
      <c r="Z225" s="5" t="str">
        <f>_xlfn.IFNA(VLOOKUP(A225,[1]Other!$A$8:$I$86,9,FALSE),"")</f>
        <v/>
      </c>
      <c r="AA225" s="29" t="str">
        <f t="shared" si="65"/>
        <v/>
      </c>
      <c r="AC225" s="7">
        <f t="shared" si="66"/>
        <v>5.1349999999999996E-4</v>
      </c>
      <c r="AD225" s="7" t="str">
        <f t="shared" si="67"/>
        <v/>
      </c>
      <c r="AE225" s="7">
        <f t="shared" si="68"/>
        <v>1.4603000000000001E-3</v>
      </c>
      <c r="AF225" s="7">
        <f t="shared" si="69"/>
        <v>5.2610000000000005E-4</v>
      </c>
      <c r="AG225" s="7" t="str">
        <f t="shared" si="70"/>
        <v/>
      </c>
      <c r="AH225" s="7" t="str">
        <f t="shared" si="71"/>
        <v/>
      </c>
    </row>
    <row r="226" spans="1:34" x14ac:dyDescent="0.3">
      <c r="A226" s="52" t="s">
        <v>230</v>
      </c>
      <c r="B226" s="36">
        <f>[1]White!D224</f>
        <v>1210</v>
      </c>
      <c r="C226" s="22">
        <f>[1]White!H224</f>
        <v>87627.185123967007</v>
      </c>
      <c r="D226" s="28">
        <f t="shared" si="54"/>
        <v>3.9292427096976534E-3</v>
      </c>
      <c r="E226" s="4">
        <f>[1]White!E224</f>
        <v>1779</v>
      </c>
      <c r="F226" s="5">
        <f>[1]White!I224</f>
        <v>78439.579628588006</v>
      </c>
      <c r="G226" s="42">
        <f t="shared" si="55"/>
        <v>0.89515119671616505</v>
      </c>
      <c r="H226" s="28" t="str">
        <f t="shared" si="56"/>
        <v/>
      </c>
      <c r="I226" s="4" t="str">
        <f>_xlfn.IFNA(VLOOKUP(A226,[1]AIAN!$A$8:$I$67,5,FALSE),"")</f>
        <v/>
      </c>
      <c r="J226" s="5" t="str">
        <f>_xlfn.IFNA(VLOOKUP(A226,[1]AIAN!$A$8:$I$67,9,FALSE),"")</f>
        <v/>
      </c>
      <c r="K226" s="42" t="str">
        <f t="shared" si="57"/>
        <v/>
      </c>
      <c r="L226" s="28">
        <f t="shared" si="58"/>
        <v>1.1447040603326376E-3</v>
      </c>
      <c r="M226" s="4">
        <f>_xlfn.IFNA(VLOOKUP(A226,[1]ANHPI!$A$8:$I$145,5,FALSE),"")</f>
        <v>68</v>
      </c>
      <c r="N226" s="5">
        <f>_xlfn.IFNA(VLOOKUP(A226,[1]ANHPI!$A$8:$I$145,9,FALSE),"")</f>
        <v>89206.117647059</v>
      </c>
      <c r="O226" s="42">
        <f t="shared" si="59"/>
        <v>1.0180187520671611</v>
      </c>
      <c r="P226" s="28">
        <f t="shared" si="60"/>
        <v>1.5458842063804648E-3</v>
      </c>
      <c r="Q226" s="4">
        <f>_xlfn.IFNA(VLOOKUP(A226,[1]Black!$A$8:$I$211,5,FALSE),"")</f>
        <v>314</v>
      </c>
      <c r="R226" s="5">
        <f>_xlfn.IFNA(VLOOKUP(A226,[1]Black!$A$8:$I$211,9,FALSE),"")</f>
        <v>85132.124203821993</v>
      </c>
      <c r="S226" s="42">
        <f t="shared" si="61"/>
        <v>0.97152640568545912</v>
      </c>
      <c r="T226" s="28">
        <f t="shared" si="62"/>
        <v>2.4077605043771135E-3</v>
      </c>
      <c r="U226" s="4">
        <f>_xlfn.IFNA(VLOOKUP(A226,'[1]H-L'!$A$8:$I$163,5,FALSE),"")</f>
        <v>173</v>
      </c>
      <c r="V226" s="5">
        <f>_xlfn.IFNA(VLOOKUP(A226,'[1]H-L'!$A$8:$I$163,9,FALSE),"")</f>
        <v>80524.697674419003</v>
      </c>
      <c r="W226" s="42">
        <f t="shared" si="63"/>
        <v>0.91894652966998713</v>
      </c>
      <c r="X226" s="28" t="str">
        <f t="shared" si="64"/>
        <v/>
      </c>
      <c r="Y226" s="4" t="str">
        <f>_xlfn.IFNA(VLOOKUP(A226,[1]Other!$A$8:$I$86,5,FALSE),"")</f>
        <v/>
      </c>
      <c r="Z226" s="5" t="str">
        <f>_xlfn.IFNA(VLOOKUP(A226,[1]Other!$A$8:$I$86,9,FALSE),"")</f>
        <v/>
      </c>
      <c r="AA226" s="29" t="str">
        <f t="shared" si="65"/>
        <v/>
      </c>
      <c r="AC226" s="7">
        <f t="shared" si="66"/>
        <v>3.5173000000000001E-3</v>
      </c>
      <c r="AD226" s="7" t="str">
        <f t="shared" si="67"/>
        <v/>
      </c>
      <c r="AE226" s="7">
        <f t="shared" si="68"/>
        <v>1.1653E-3</v>
      </c>
      <c r="AF226" s="7">
        <f t="shared" si="69"/>
        <v>1.5019E-3</v>
      </c>
      <c r="AG226" s="7">
        <f t="shared" si="70"/>
        <v>2.2125999999999999E-3</v>
      </c>
      <c r="AH226" s="7" t="str">
        <f t="shared" si="71"/>
        <v/>
      </c>
    </row>
    <row r="227" spans="1:34" x14ac:dyDescent="0.3">
      <c r="A227" s="52" t="s">
        <v>231</v>
      </c>
      <c r="B227" s="36">
        <f>[1]White!D225</f>
        <v>753</v>
      </c>
      <c r="C227" s="22">
        <f>[1]White!H225</f>
        <v>95489.679946878998</v>
      </c>
      <c r="D227" s="28">
        <f t="shared" si="54"/>
        <v>1.4842333338486921E-3</v>
      </c>
      <c r="E227" s="4">
        <f>[1]White!E225</f>
        <v>672</v>
      </c>
      <c r="F227" s="5">
        <f>[1]White!I225</f>
        <v>95566.913690475994</v>
      </c>
      <c r="G227" s="42">
        <f t="shared" si="55"/>
        <v>1.0008088177030225</v>
      </c>
      <c r="H227" s="28" t="str">
        <f t="shared" si="56"/>
        <v/>
      </c>
      <c r="I227" s="4" t="str">
        <f>_xlfn.IFNA(VLOOKUP(A227,[1]AIAN!$A$8:$I$67,5,FALSE),"")</f>
        <v/>
      </c>
      <c r="J227" s="5" t="str">
        <f>_xlfn.IFNA(VLOOKUP(A227,[1]AIAN!$A$8:$I$67,9,FALSE),"")</f>
        <v/>
      </c>
      <c r="K227" s="42" t="str">
        <f t="shared" si="57"/>
        <v/>
      </c>
      <c r="L227" s="28">
        <f t="shared" si="58"/>
        <v>1.3467106592148677E-3</v>
      </c>
      <c r="M227" s="4">
        <f>_xlfn.IFNA(VLOOKUP(A227,[1]ANHPI!$A$8:$I$145,5,FALSE),"")</f>
        <v>80</v>
      </c>
      <c r="N227" s="5">
        <f>_xlfn.IFNA(VLOOKUP(A227,[1]ANHPI!$A$8:$I$145,9,FALSE),"")</f>
        <v>87924.412500000006</v>
      </c>
      <c r="O227" s="42">
        <f t="shared" si="59"/>
        <v>0.92077397839130304</v>
      </c>
      <c r="P227" s="28">
        <f t="shared" si="60"/>
        <v>2.8948404883812526E-3</v>
      </c>
      <c r="Q227" s="4">
        <f>_xlfn.IFNA(VLOOKUP(A227,[1]Black!$A$8:$I$211,5,FALSE),"")</f>
        <v>588</v>
      </c>
      <c r="R227" s="5">
        <f>_xlfn.IFNA(VLOOKUP(A227,[1]Black!$A$8:$I$211,9,FALSE),"")</f>
        <v>89232.581632653004</v>
      </c>
      <c r="S227" s="42">
        <f t="shared" si="61"/>
        <v>0.93447356491605349</v>
      </c>
      <c r="T227" s="28">
        <f t="shared" si="62"/>
        <v>3.3959165495261027E-3</v>
      </c>
      <c r="U227" s="4">
        <f>_xlfn.IFNA(VLOOKUP(A227,'[1]H-L'!$A$8:$I$163,5,FALSE),"")</f>
        <v>244</v>
      </c>
      <c r="V227" s="5">
        <f>_xlfn.IFNA(VLOOKUP(A227,'[1]H-L'!$A$8:$I$163,9,FALSE),"")</f>
        <v>92130.918032786998</v>
      </c>
      <c r="W227" s="42">
        <f t="shared" si="63"/>
        <v>0.96482591714664367</v>
      </c>
      <c r="X227" s="28" t="str">
        <f t="shared" si="64"/>
        <v/>
      </c>
      <c r="Y227" s="4" t="str">
        <f>_xlfn.IFNA(VLOOKUP(A227,[1]Other!$A$8:$I$86,5,FALSE),"")</f>
        <v/>
      </c>
      <c r="Z227" s="5" t="str">
        <f>_xlfn.IFNA(VLOOKUP(A227,[1]Other!$A$8:$I$86,9,FALSE),"")</f>
        <v/>
      </c>
      <c r="AA227" s="29" t="str">
        <f t="shared" si="65"/>
        <v/>
      </c>
      <c r="AC227" s="7">
        <f t="shared" si="66"/>
        <v>1.4854E-3</v>
      </c>
      <c r="AD227" s="7" t="str">
        <f t="shared" si="67"/>
        <v/>
      </c>
      <c r="AE227" s="7">
        <f t="shared" si="68"/>
        <v>1.24E-3</v>
      </c>
      <c r="AF227" s="7">
        <f t="shared" si="69"/>
        <v>2.7052000000000001E-3</v>
      </c>
      <c r="AG227" s="7">
        <f t="shared" si="70"/>
        <v>3.2764999999999999E-3</v>
      </c>
      <c r="AH227" s="7" t="str">
        <f t="shared" si="71"/>
        <v/>
      </c>
    </row>
    <row r="228" spans="1:34" x14ac:dyDescent="0.3">
      <c r="A228" s="52" t="s">
        <v>232</v>
      </c>
      <c r="B228" s="36">
        <f>[1]White!D226</f>
        <v>1084</v>
      </c>
      <c r="C228" s="22">
        <f>[1]White!H226</f>
        <v>96645.243542434997</v>
      </c>
      <c r="D228" s="28">
        <f t="shared" si="54"/>
        <v>2.3831663202719326E-3</v>
      </c>
      <c r="E228" s="4">
        <f>[1]White!E226</f>
        <v>1079</v>
      </c>
      <c r="F228" s="5">
        <f>[1]White!I226</f>
        <v>90518.05468026</v>
      </c>
      <c r="G228" s="42">
        <f t="shared" si="55"/>
        <v>0.93660123729229705</v>
      </c>
      <c r="H228" s="28">
        <f t="shared" si="56"/>
        <v>1.3779527559055118E-2</v>
      </c>
      <c r="I228" s="4">
        <f>_xlfn.IFNA(VLOOKUP(A228,[1]AIAN!$A$8:$I$67,5,FALSE),"")</f>
        <v>224</v>
      </c>
      <c r="J228" s="5">
        <f>_xlfn.IFNA(VLOOKUP(A228,[1]AIAN!$A$8:$I$67,9,FALSE),"")</f>
        <v>77508.102678570998</v>
      </c>
      <c r="K228" s="42">
        <f t="shared" si="57"/>
        <v>0.80198569363156225</v>
      </c>
      <c r="L228" s="28">
        <f t="shared" si="58"/>
        <v>1.2962090094943101E-3</v>
      </c>
      <c r="M228" s="4">
        <f>_xlfn.IFNA(VLOOKUP(A228,[1]ANHPI!$A$8:$I$145,5,FALSE),"")</f>
        <v>77</v>
      </c>
      <c r="N228" s="5">
        <f>_xlfn.IFNA(VLOOKUP(A228,[1]ANHPI!$A$8:$I$145,9,FALSE),"")</f>
        <v>97300.753246752996</v>
      </c>
      <c r="O228" s="42">
        <f t="shared" si="59"/>
        <v>1.0067826380305016</v>
      </c>
      <c r="P228" s="28">
        <f t="shared" si="60"/>
        <v>1.4424970460811344E-3</v>
      </c>
      <c r="Q228" s="4">
        <f>_xlfn.IFNA(VLOOKUP(A228,[1]Black!$A$8:$I$211,5,FALSE),"")</f>
        <v>293</v>
      </c>
      <c r="R228" s="5">
        <f>_xlfn.IFNA(VLOOKUP(A228,[1]Black!$A$8:$I$211,9,FALSE),"")</f>
        <v>98483.549488054996</v>
      </c>
      <c r="S228" s="42">
        <f t="shared" si="61"/>
        <v>1.0190211735025825</v>
      </c>
      <c r="T228" s="28">
        <f t="shared" si="62"/>
        <v>2.0180651626282168E-3</v>
      </c>
      <c r="U228" s="4">
        <f>_xlfn.IFNA(VLOOKUP(A228,'[1]H-L'!$A$8:$I$163,5,FALSE),"")</f>
        <v>145</v>
      </c>
      <c r="V228" s="5">
        <f>_xlfn.IFNA(VLOOKUP(A228,'[1]H-L'!$A$8:$I$163,9,FALSE),"")</f>
        <v>91015.979310345007</v>
      </c>
      <c r="W228" s="42">
        <f t="shared" si="63"/>
        <v>0.94175332353921493</v>
      </c>
      <c r="X228" s="28" t="str">
        <f t="shared" si="64"/>
        <v/>
      </c>
      <c r="Y228" s="4" t="str">
        <f>_xlfn.IFNA(VLOOKUP(A228,[1]Other!$A$8:$I$86,5,FALSE),"")</f>
        <v/>
      </c>
      <c r="Z228" s="5" t="str">
        <f>_xlfn.IFNA(VLOOKUP(A228,[1]Other!$A$8:$I$86,9,FALSE),"")</f>
        <v/>
      </c>
      <c r="AA228" s="29" t="str">
        <f t="shared" si="65"/>
        <v/>
      </c>
      <c r="AC228" s="7">
        <f t="shared" si="66"/>
        <v>2.2320999999999999E-3</v>
      </c>
      <c r="AD228" s="7">
        <f t="shared" si="67"/>
        <v>1.1051E-2</v>
      </c>
      <c r="AE228" s="7">
        <f t="shared" si="68"/>
        <v>1.305E-3</v>
      </c>
      <c r="AF228" s="7">
        <f t="shared" si="69"/>
        <v>1.4698999999999999E-3</v>
      </c>
      <c r="AG228" s="7">
        <f t="shared" si="70"/>
        <v>1.9005000000000001E-3</v>
      </c>
      <c r="AH228" s="7" t="str">
        <f t="shared" si="71"/>
        <v/>
      </c>
    </row>
    <row r="229" spans="1:34" x14ac:dyDescent="0.3">
      <c r="A229" s="52" t="s">
        <v>233</v>
      </c>
      <c r="B229" s="36">
        <f>[1]White!D227</f>
        <v>407</v>
      </c>
      <c r="C229" s="22">
        <f>[1]White!H227</f>
        <v>108699.85749385699</v>
      </c>
      <c r="D229" s="28">
        <f t="shared" si="54"/>
        <v>2.7166770842766241E-4</v>
      </c>
      <c r="E229" s="4">
        <f>[1]White!E227</f>
        <v>123</v>
      </c>
      <c r="F229" s="5">
        <f>[1]White!I227</f>
        <v>102146.95934959401</v>
      </c>
      <c r="G229" s="42">
        <f t="shared" si="55"/>
        <v>0.93971566940983975</v>
      </c>
      <c r="H229" s="28" t="str">
        <f t="shared" si="56"/>
        <v/>
      </c>
      <c r="I229" s="4" t="str">
        <f>_xlfn.IFNA(VLOOKUP(A229,[1]AIAN!$A$8:$I$67,5,FALSE),"")</f>
        <v/>
      </c>
      <c r="J229" s="5" t="str">
        <f>_xlfn.IFNA(VLOOKUP(A229,[1]AIAN!$A$8:$I$67,9,FALSE),"")</f>
        <v/>
      </c>
      <c r="K229" s="42" t="str">
        <f t="shared" si="57"/>
        <v/>
      </c>
      <c r="L229" s="28" t="str">
        <f t="shared" si="58"/>
        <v/>
      </c>
      <c r="M229" s="4" t="str">
        <f>_xlfn.IFNA(VLOOKUP(A229,[1]ANHPI!$A$8:$I$145,5,FALSE),"")</f>
        <v/>
      </c>
      <c r="N229" s="5" t="str">
        <f>_xlfn.IFNA(VLOOKUP(A229,[1]ANHPI!$A$8:$I$145,9,FALSE),"")</f>
        <v/>
      </c>
      <c r="O229" s="42" t="str">
        <f t="shared" si="59"/>
        <v/>
      </c>
      <c r="P229" s="28" t="str">
        <f t="shared" si="60"/>
        <v/>
      </c>
      <c r="Q229" s="4" t="str">
        <f>_xlfn.IFNA(VLOOKUP(A229,[1]Black!$A$8:$I$211,5,FALSE),"")</f>
        <v/>
      </c>
      <c r="R229" s="5" t="str">
        <f>_xlfn.IFNA(VLOOKUP(A229,[1]Black!$A$8:$I$211,9,FALSE),"")</f>
        <v/>
      </c>
      <c r="S229" s="42" t="str">
        <f t="shared" si="61"/>
        <v/>
      </c>
      <c r="T229" s="28" t="str">
        <f t="shared" si="62"/>
        <v/>
      </c>
      <c r="U229" s="4" t="str">
        <f>_xlfn.IFNA(VLOOKUP(A229,'[1]H-L'!$A$8:$I$163,5,FALSE),"")</f>
        <v/>
      </c>
      <c r="V229" s="5" t="str">
        <f>_xlfn.IFNA(VLOOKUP(A229,'[1]H-L'!$A$8:$I$163,9,FALSE),"")</f>
        <v/>
      </c>
      <c r="W229" s="42" t="str">
        <f t="shared" si="63"/>
        <v/>
      </c>
      <c r="X229" s="28" t="str">
        <f t="shared" si="64"/>
        <v/>
      </c>
      <c r="Y229" s="4" t="str">
        <f>_xlfn.IFNA(VLOOKUP(A229,[1]Other!$A$8:$I$86,5,FALSE),"")</f>
        <v/>
      </c>
      <c r="Z229" s="5" t="str">
        <f>_xlfn.IFNA(VLOOKUP(A229,[1]Other!$A$8:$I$86,9,FALSE),"")</f>
        <v/>
      </c>
      <c r="AA229" s="29" t="str">
        <f t="shared" si="65"/>
        <v/>
      </c>
      <c r="AC229" s="7">
        <f t="shared" si="66"/>
        <v>2.5530000000000003E-4</v>
      </c>
      <c r="AD229" s="7" t="str">
        <f t="shared" si="67"/>
        <v/>
      </c>
      <c r="AE229" s="7" t="str">
        <f t="shared" si="68"/>
        <v/>
      </c>
      <c r="AF229" s="7" t="str">
        <f t="shared" si="69"/>
        <v/>
      </c>
      <c r="AG229" s="7" t="str">
        <f t="shared" si="70"/>
        <v/>
      </c>
      <c r="AH229" s="7" t="str">
        <f t="shared" si="71"/>
        <v/>
      </c>
    </row>
    <row r="230" spans="1:34" x14ac:dyDescent="0.3">
      <c r="A230" s="52" t="s">
        <v>234</v>
      </c>
      <c r="B230" s="36">
        <f>[1]White!D228</f>
        <v>485</v>
      </c>
      <c r="C230" s="22">
        <f>[1]White!H228</f>
        <v>71591.987603305999</v>
      </c>
      <c r="D230" s="28">
        <f t="shared" si="54"/>
        <v>1.0513319448094902E-3</v>
      </c>
      <c r="E230" s="4">
        <f>[1]White!E228</f>
        <v>476</v>
      </c>
      <c r="F230" s="5">
        <f>[1]White!I228</f>
        <v>65364.644957983</v>
      </c>
      <c r="G230" s="42">
        <f t="shared" si="55"/>
        <v>0.91301620678798656</v>
      </c>
      <c r="H230" s="28" t="str">
        <f t="shared" si="56"/>
        <v/>
      </c>
      <c r="I230" s="4" t="str">
        <f>_xlfn.IFNA(VLOOKUP(A230,[1]AIAN!$A$8:$I$67,5,FALSE),"")</f>
        <v/>
      </c>
      <c r="J230" s="5" t="str">
        <f>_xlfn.IFNA(VLOOKUP(A230,[1]AIAN!$A$8:$I$67,9,FALSE),"")</f>
        <v/>
      </c>
      <c r="K230" s="42" t="str">
        <f t="shared" si="57"/>
        <v/>
      </c>
      <c r="L230" s="28">
        <f t="shared" si="58"/>
        <v>1.2962090094943101E-3</v>
      </c>
      <c r="M230" s="4">
        <f>_xlfn.IFNA(VLOOKUP(A230,[1]ANHPI!$A$8:$I$145,5,FALSE),"")</f>
        <v>77</v>
      </c>
      <c r="N230" s="5">
        <f>_xlfn.IFNA(VLOOKUP(A230,[1]ANHPI!$A$8:$I$145,9,FALSE),"")</f>
        <v>59538.610389610003</v>
      </c>
      <c r="O230" s="42">
        <f t="shared" si="59"/>
        <v>0.83163790226799916</v>
      </c>
      <c r="P230" s="28">
        <f t="shared" si="60"/>
        <v>1.0486411973217801E-3</v>
      </c>
      <c r="Q230" s="4">
        <f>_xlfn.IFNA(VLOOKUP(A230,[1]Black!$A$8:$I$211,5,FALSE),"")</f>
        <v>213</v>
      </c>
      <c r="R230" s="5">
        <f>_xlfn.IFNA(VLOOKUP(A230,[1]Black!$A$8:$I$211,9,FALSE),"")</f>
        <v>67736.065727699999</v>
      </c>
      <c r="S230" s="42">
        <f t="shared" si="61"/>
        <v>0.94614031535244125</v>
      </c>
      <c r="T230" s="28">
        <f t="shared" si="62"/>
        <v>1.294345242237408E-3</v>
      </c>
      <c r="U230" s="4">
        <f>_xlfn.IFNA(VLOOKUP(A230,'[1]H-L'!$A$8:$I$163,5,FALSE),"")</f>
        <v>93</v>
      </c>
      <c r="V230" s="5">
        <f>_xlfn.IFNA(VLOOKUP(A230,'[1]H-L'!$A$8:$I$163,9,FALSE),"")</f>
        <v>67613.193548387004</v>
      </c>
      <c r="W230" s="42">
        <f t="shared" si="63"/>
        <v>0.9444240314018707</v>
      </c>
      <c r="X230" s="28" t="str">
        <f t="shared" si="64"/>
        <v/>
      </c>
      <c r="Y230" s="4" t="str">
        <f>_xlfn.IFNA(VLOOKUP(A230,[1]Other!$A$8:$I$86,5,FALSE),"")</f>
        <v/>
      </c>
      <c r="Z230" s="5" t="str">
        <f>_xlfn.IFNA(VLOOKUP(A230,[1]Other!$A$8:$I$86,9,FALSE),"")</f>
        <v/>
      </c>
      <c r="AA230" s="29" t="str">
        <f t="shared" si="65"/>
        <v/>
      </c>
      <c r="AC230" s="7">
        <f t="shared" si="66"/>
        <v>9.5989999999999997E-4</v>
      </c>
      <c r="AD230" s="7" t="str">
        <f t="shared" si="67"/>
        <v/>
      </c>
      <c r="AE230" s="7">
        <f t="shared" si="68"/>
        <v>1.078E-3</v>
      </c>
      <c r="AF230" s="7">
        <f t="shared" si="69"/>
        <v>9.9219999999999994E-4</v>
      </c>
      <c r="AG230" s="7">
        <f t="shared" si="70"/>
        <v>1.2224E-3</v>
      </c>
      <c r="AH230" s="7" t="str">
        <f t="shared" si="71"/>
        <v/>
      </c>
    </row>
    <row r="231" spans="1:34" x14ac:dyDescent="0.3">
      <c r="A231" s="52" t="s">
        <v>235</v>
      </c>
      <c r="B231" s="36">
        <f>[1]White!D229</f>
        <v>615</v>
      </c>
      <c r="C231" s="22">
        <f>[1]White!H229</f>
        <v>99430.057096247998</v>
      </c>
      <c r="D231" s="28">
        <f t="shared" si="54"/>
        <v>3.4676284734262599E-4</v>
      </c>
      <c r="E231" s="4">
        <f>[1]White!E229</f>
        <v>157</v>
      </c>
      <c r="F231" s="5">
        <f>[1]White!I229</f>
        <v>100047.40764331201</v>
      </c>
      <c r="G231" s="42">
        <f t="shared" si="55"/>
        <v>1.0062088926134922</v>
      </c>
      <c r="H231" s="28" t="str">
        <f t="shared" si="56"/>
        <v/>
      </c>
      <c r="I231" s="4" t="str">
        <f>_xlfn.IFNA(VLOOKUP(A231,[1]AIAN!$A$8:$I$67,5,FALSE),"")</f>
        <v/>
      </c>
      <c r="J231" s="5" t="str">
        <f>_xlfn.IFNA(VLOOKUP(A231,[1]AIAN!$A$8:$I$67,9,FALSE),"")</f>
        <v/>
      </c>
      <c r="K231" s="42" t="str">
        <f t="shared" si="57"/>
        <v/>
      </c>
      <c r="L231" s="28" t="str">
        <f t="shared" si="58"/>
        <v/>
      </c>
      <c r="M231" s="4" t="str">
        <f>_xlfn.IFNA(VLOOKUP(A231,[1]ANHPI!$A$8:$I$145,5,FALSE),"")</f>
        <v/>
      </c>
      <c r="N231" s="5" t="str">
        <f>_xlfn.IFNA(VLOOKUP(A231,[1]ANHPI!$A$8:$I$145,9,FALSE),"")</f>
        <v/>
      </c>
      <c r="O231" s="42" t="str">
        <f t="shared" si="59"/>
        <v/>
      </c>
      <c r="P231" s="28">
        <f t="shared" si="60"/>
        <v>6.9909413154785349E-4</v>
      </c>
      <c r="Q231" s="4">
        <f>_xlfn.IFNA(VLOOKUP(A231,[1]Black!$A$8:$I$211,5,FALSE),"")</f>
        <v>142</v>
      </c>
      <c r="R231" s="5">
        <f>_xlfn.IFNA(VLOOKUP(A231,[1]Black!$A$8:$I$211,9,FALSE),"")</f>
        <v>97566.704225352005</v>
      </c>
      <c r="S231" s="42">
        <f t="shared" si="61"/>
        <v>0.9812596620648395</v>
      </c>
      <c r="T231" s="28" t="str">
        <f t="shared" si="62"/>
        <v/>
      </c>
      <c r="U231" s="4" t="str">
        <f>_xlfn.IFNA(VLOOKUP(A231,'[1]H-L'!$A$8:$I$163,5,FALSE),"")</f>
        <v/>
      </c>
      <c r="V231" s="5" t="str">
        <f>_xlfn.IFNA(VLOOKUP(A231,'[1]H-L'!$A$8:$I$163,9,FALSE),"")</f>
        <v/>
      </c>
      <c r="W231" s="42" t="str">
        <f t="shared" si="63"/>
        <v/>
      </c>
      <c r="X231" s="28" t="str">
        <f t="shared" si="64"/>
        <v/>
      </c>
      <c r="Y231" s="4" t="str">
        <f>_xlfn.IFNA(VLOOKUP(A231,[1]Other!$A$8:$I$86,5,FALSE),"")</f>
        <v/>
      </c>
      <c r="Z231" s="5" t="str">
        <f>_xlfn.IFNA(VLOOKUP(A231,[1]Other!$A$8:$I$86,9,FALSE),"")</f>
        <v/>
      </c>
      <c r="AA231" s="29" t="str">
        <f t="shared" si="65"/>
        <v/>
      </c>
      <c r="AC231" s="7">
        <f t="shared" si="66"/>
        <v>3.4890000000000002E-4</v>
      </c>
      <c r="AD231" s="7" t="str">
        <f t="shared" si="67"/>
        <v/>
      </c>
      <c r="AE231" s="7" t="str">
        <f t="shared" si="68"/>
        <v/>
      </c>
      <c r="AF231" s="7">
        <f t="shared" si="69"/>
        <v>6.8599999999999998E-4</v>
      </c>
      <c r="AG231" s="7" t="str">
        <f t="shared" si="70"/>
        <v/>
      </c>
      <c r="AH231" s="7" t="str">
        <f t="shared" si="71"/>
        <v/>
      </c>
    </row>
    <row r="232" spans="1:34" x14ac:dyDescent="0.3">
      <c r="A232" s="52" t="s">
        <v>236</v>
      </c>
      <c r="B232" s="36">
        <f>[1]White!D230</f>
        <v>188</v>
      </c>
      <c r="C232" s="22">
        <f>[1]White!H230</f>
        <v>171576.728723404</v>
      </c>
      <c r="D232" s="28">
        <f t="shared" si="54"/>
        <v>1.8111180561844161E-4</v>
      </c>
      <c r="E232" s="4">
        <f>[1]White!E230</f>
        <v>82</v>
      </c>
      <c r="F232" s="5">
        <f>[1]White!I230</f>
        <v>171138.5</v>
      </c>
      <c r="G232" s="42">
        <f t="shared" si="55"/>
        <v>0.99744587318650624</v>
      </c>
      <c r="H232" s="28" t="str">
        <f t="shared" si="56"/>
        <v/>
      </c>
      <c r="I232" s="4" t="str">
        <f>_xlfn.IFNA(VLOOKUP(A232,[1]AIAN!$A$8:$I$67,5,FALSE),"")</f>
        <v/>
      </c>
      <c r="J232" s="5" t="str">
        <f>_xlfn.IFNA(VLOOKUP(A232,[1]AIAN!$A$8:$I$67,9,FALSE),"")</f>
        <v/>
      </c>
      <c r="K232" s="42" t="str">
        <f t="shared" si="57"/>
        <v/>
      </c>
      <c r="L232" s="28" t="str">
        <f t="shared" si="58"/>
        <v/>
      </c>
      <c r="M232" s="4" t="str">
        <f>_xlfn.IFNA(VLOOKUP(A232,[1]ANHPI!$A$8:$I$145,5,FALSE),"")</f>
        <v/>
      </c>
      <c r="N232" s="5" t="str">
        <f>_xlfn.IFNA(VLOOKUP(A232,[1]ANHPI!$A$8:$I$145,9,FALSE),"")</f>
        <v/>
      </c>
      <c r="O232" s="42" t="str">
        <f t="shared" si="59"/>
        <v/>
      </c>
      <c r="P232" s="28" t="str">
        <f t="shared" si="60"/>
        <v/>
      </c>
      <c r="Q232" s="4" t="str">
        <f>_xlfn.IFNA(VLOOKUP(A232,[1]Black!$A$8:$I$211,5,FALSE),"")</f>
        <v/>
      </c>
      <c r="R232" s="5" t="str">
        <f>_xlfn.IFNA(VLOOKUP(A232,[1]Black!$A$8:$I$211,9,FALSE),"")</f>
        <v/>
      </c>
      <c r="S232" s="42" t="str">
        <f t="shared" si="61"/>
        <v/>
      </c>
      <c r="T232" s="28" t="str">
        <f t="shared" si="62"/>
        <v/>
      </c>
      <c r="U232" s="4" t="str">
        <f>_xlfn.IFNA(VLOOKUP(A232,'[1]H-L'!$A$8:$I$163,5,FALSE),"")</f>
        <v/>
      </c>
      <c r="V232" s="5" t="str">
        <f>_xlfn.IFNA(VLOOKUP(A232,'[1]H-L'!$A$8:$I$163,9,FALSE),"")</f>
        <v/>
      </c>
      <c r="W232" s="42" t="str">
        <f t="shared" si="63"/>
        <v/>
      </c>
      <c r="X232" s="28" t="str">
        <f t="shared" si="64"/>
        <v/>
      </c>
      <c r="Y232" s="4" t="str">
        <f>_xlfn.IFNA(VLOOKUP(A232,[1]Other!$A$8:$I$86,5,FALSE),"")</f>
        <v/>
      </c>
      <c r="Z232" s="5" t="str">
        <f>_xlfn.IFNA(VLOOKUP(A232,[1]Other!$A$8:$I$86,9,FALSE),"")</f>
        <v/>
      </c>
      <c r="AA232" s="29" t="str">
        <f t="shared" si="65"/>
        <v/>
      </c>
      <c r="AC232" s="7">
        <f t="shared" si="66"/>
        <v>1.806E-4</v>
      </c>
      <c r="AD232" s="7" t="str">
        <f t="shared" si="67"/>
        <v/>
      </c>
      <c r="AE232" s="7" t="str">
        <f t="shared" si="68"/>
        <v/>
      </c>
      <c r="AF232" s="7" t="str">
        <f t="shared" si="69"/>
        <v/>
      </c>
      <c r="AG232" s="7" t="str">
        <f t="shared" si="70"/>
        <v/>
      </c>
      <c r="AH232" s="7" t="str">
        <f t="shared" si="71"/>
        <v/>
      </c>
    </row>
    <row r="233" spans="1:34" x14ac:dyDescent="0.3">
      <c r="A233" s="52" t="s">
        <v>237</v>
      </c>
      <c r="B233" s="36">
        <f>[1]White!D231</f>
        <v>264</v>
      </c>
      <c r="C233" s="22">
        <f>[1]White!H231</f>
        <v>172752.48484848501</v>
      </c>
      <c r="D233" s="28">
        <f t="shared" si="54"/>
        <v>2.2970277785753568E-4</v>
      </c>
      <c r="E233" s="4">
        <f>[1]White!E231</f>
        <v>104</v>
      </c>
      <c r="F233" s="5">
        <f>[1]White!I231</f>
        <v>174679.40384615399</v>
      </c>
      <c r="G233" s="42">
        <f t="shared" si="55"/>
        <v>1.0111542187040552</v>
      </c>
      <c r="H233" s="28" t="str">
        <f t="shared" si="56"/>
        <v/>
      </c>
      <c r="I233" s="4" t="str">
        <f>_xlfn.IFNA(VLOOKUP(A233,[1]AIAN!$A$8:$I$67,5,FALSE),"")</f>
        <v/>
      </c>
      <c r="J233" s="5" t="str">
        <f>_xlfn.IFNA(VLOOKUP(A233,[1]AIAN!$A$8:$I$67,9,FALSE),"")</f>
        <v/>
      </c>
      <c r="K233" s="42" t="str">
        <f t="shared" si="57"/>
        <v/>
      </c>
      <c r="L233" s="28" t="str">
        <f t="shared" si="58"/>
        <v/>
      </c>
      <c r="M233" s="4" t="str">
        <f>_xlfn.IFNA(VLOOKUP(A233,[1]ANHPI!$A$8:$I$145,5,FALSE),"")</f>
        <v/>
      </c>
      <c r="N233" s="5" t="str">
        <f>_xlfn.IFNA(VLOOKUP(A233,[1]ANHPI!$A$8:$I$145,9,FALSE),"")</f>
        <v/>
      </c>
      <c r="O233" s="42" t="str">
        <f t="shared" si="59"/>
        <v/>
      </c>
      <c r="P233" s="28" t="str">
        <f t="shared" si="60"/>
        <v/>
      </c>
      <c r="Q233" s="4" t="str">
        <f>_xlfn.IFNA(VLOOKUP(A233,[1]Black!$A$8:$I$211,5,FALSE),"")</f>
        <v/>
      </c>
      <c r="R233" s="5" t="str">
        <f>_xlfn.IFNA(VLOOKUP(A233,[1]Black!$A$8:$I$211,9,FALSE),"")</f>
        <v/>
      </c>
      <c r="S233" s="42" t="str">
        <f t="shared" si="61"/>
        <v/>
      </c>
      <c r="T233" s="28" t="str">
        <f t="shared" si="62"/>
        <v/>
      </c>
      <c r="U233" s="4" t="str">
        <f>_xlfn.IFNA(VLOOKUP(A233,'[1]H-L'!$A$8:$I$163,5,FALSE),"")</f>
        <v/>
      </c>
      <c r="V233" s="5" t="str">
        <f>_xlfn.IFNA(VLOOKUP(A233,'[1]H-L'!$A$8:$I$163,9,FALSE),"")</f>
        <v/>
      </c>
      <c r="W233" s="42" t="str">
        <f t="shared" si="63"/>
        <v/>
      </c>
      <c r="X233" s="28" t="str">
        <f t="shared" si="64"/>
        <v/>
      </c>
      <c r="Y233" s="4" t="str">
        <f>_xlfn.IFNA(VLOOKUP(A233,[1]Other!$A$8:$I$86,5,FALSE),"")</f>
        <v/>
      </c>
      <c r="Z233" s="5" t="str">
        <f>_xlfn.IFNA(VLOOKUP(A233,[1]Other!$A$8:$I$86,9,FALSE),"")</f>
        <v/>
      </c>
      <c r="AA233" s="29" t="str">
        <f t="shared" si="65"/>
        <v/>
      </c>
      <c r="AC233" s="7">
        <f t="shared" si="66"/>
        <v>2.3230000000000001E-4</v>
      </c>
      <c r="AD233" s="7" t="str">
        <f t="shared" si="67"/>
        <v/>
      </c>
      <c r="AE233" s="7" t="str">
        <f t="shared" si="68"/>
        <v/>
      </c>
      <c r="AF233" s="7" t="str">
        <f t="shared" si="69"/>
        <v/>
      </c>
      <c r="AG233" s="7" t="str">
        <f t="shared" si="70"/>
        <v/>
      </c>
      <c r="AH233" s="7" t="str">
        <f t="shared" si="71"/>
        <v/>
      </c>
    </row>
    <row r="234" spans="1:34" x14ac:dyDescent="0.3">
      <c r="A234" s="52" t="s">
        <v>238</v>
      </c>
      <c r="B234" s="36">
        <f>[1]White!D232</f>
        <v>2955</v>
      </c>
      <c r="C234" s="22">
        <f>[1]White!H232</f>
        <v>133053.34348561801</v>
      </c>
      <c r="D234" s="28">
        <f t="shared" si="54"/>
        <v>2.0098993062534374E-3</v>
      </c>
      <c r="E234" s="4">
        <f>[1]White!E232</f>
        <v>910</v>
      </c>
      <c r="F234" s="5">
        <f>[1]White!I232</f>
        <v>128437.1</v>
      </c>
      <c r="G234" s="42">
        <f t="shared" si="55"/>
        <v>0.96530531766669225</v>
      </c>
      <c r="H234" s="28" t="str">
        <f t="shared" si="56"/>
        <v/>
      </c>
      <c r="I234" s="4" t="str">
        <f>_xlfn.IFNA(VLOOKUP(A234,[1]AIAN!$A$8:$I$67,5,FALSE),"")</f>
        <v/>
      </c>
      <c r="J234" s="5" t="str">
        <f>_xlfn.IFNA(VLOOKUP(A234,[1]AIAN!$A$8:$I$67,9,FALSE),"")</f>
        <v/>
      </c>
      <c r="K234" s="42" t="str">
        <f t="shared" si="57"/>
        <v/>
      </c>
      <c r="L234" s="28">
        <f t="shared" si="58"/>
        <v>1.2221399232374924E-2</v>
      </c>
      <c r="M234" s="4">
        <f>_xlfn.IFNA(VLOOKUP(A234,[1]ANHPI!$A$8:$I$145,5,FALSE),"")</f>
        <v>726</v>
      </c>
      <c r="N234" s="5">
        <f>_xlfn.IFNA(VLOOKUP(A234,[1]ANHPI!$A$8:$I$145,9,FALSE),"")</f>
        <v>132054.763085399</v>
      </c>
      <c r="O234" s="42">
        <f t="shared" si="59"/>
        <v>0.99249488683216025</v>
      </c>
      <c r="P234" s="28">
        <f t="shared" si="60"/>
        <v>1.9102008664828674E-3</v>
      </c>
      <c r="Q234" s="4">
        <f>_xlfn.IFNA(VLOOKUP(A234,[1]Black!$A$8:$I$211,5,FALSE),"")</f>
        <v>388</v>
      </c>
      <c r="R234" s="5">
        <f>_xlfn.IFNA(VLOOKUP(A234,[1]Black!$A$8:$I$211,9,FALSE),"")</f>
        <v>133252.77577319599</v>
      </c>
      <c r="S234" s="42">
        <f t="shared" si="61"/>
        <v>1.0014988897110995</v>
      </c>
      <c r="T234" s="28">
        <f t="shared" si="62"/>
        <v>1.4056867684513784E-3</v>
      </c>
      <c r="U234" s="4">
        <f>_xlfn.IFNA(VLOOKUP(A234,'[1]H-L'!$A$8:$I$163,5,FALSE),"")</f>
        <v>101</v>
      </c>
      <c r="V234" s="5">
        <f>_xlfn.IFNA(VLOOKUP(A234,'[1]H-L'!$A$8:$I$163,9,FALSE),"")</f>
        <v>131515.93069306901</v>
      </c>
      <c r="W234" s="42">
        <f t="shared" si="63"/>
        <v>0.9884451397291254</v>
      </c>
      <c r="X234" s="28">
        <f t="shared" si="64"/>
        <v>2.7377258623836466E-3</v>
      </c>
      <c r="Y234" s="4">
        <f>_xlfn.IFNA(VLOOKUP(A234,[1]Other!$A$8:$I$86,5,FALSE),"")</f>
        <v>45</v>
      </c>
      <c r="Z234" s="5">
        <f>_xlfn.IFNA(VLOOKUP(A234,[1]Other!$A$8:$I$86,9,FALSE),"")</f>
        <v>112722.911111111</v>
      </c>
      <c r="AA234" s="29">
        <f t="shared" si="65"/>
        <v>0.8472008906961096</v>
      </c>
      <c r="AC234" s="7">
        <f t="shared" si="66"/>
        <v>1.9402E-3</v>
      </c>
      <c r="AD234" s="7" t="str">
        <f t="shared" si="67"/>
        <v/>
      </c>
      <c r="AE234" s="7">
        <f t="shared" si="68"/>
        <v>1.21297E-2</v>
      </c>
      <c r="AF234" s="7">
        <f t="shared" si="69"/>
        <v>1.9131E-3</v>
      </c>
      <c r="AG234" s="7">
        <f t="shared" si="70"/>
        <v>1.3894000000000001E-3</v>
      </c>
      <c r="AH234" s="7">
        <f t="shared" si="71"/>
        <v>2.3194000000000001E-3</v>
      </c>
    </row>
    <row r="235" spans="1:34" ht="27" x14ac:dyDescent="0.3">
      <c r="A235" s="52" t="s">
        <v>239</v>
      </c>
      <c r="B235" s="36">
        <f>[1]White!D233</f>
        <v>55</v>
      </c>
      <c r="C235" s="22">
        <f>[1]White!H233</f>
        <v>113977.163636364</v>
      </c>
      <c r="D235" s="28">
        <f t="shared" si="54"/>
        <v>1.9436388895637636E-4</v>
      </c>
      <c r="E235" s="4">
        <f>[1]White!E233</f>
        <v>88</v>
      </c>
      <c r="F235" s="5">
        <f>[1]White!I233</f>
        <v>118059.772727273</v>
      </c>
      <c r="G235" s="42">
        <f t="shared" si="55"/>
        <v>1.0358195357794151</v>
      </c>
      <c r="H235" s="28" t="str">
        <f t="shared" si="56"/>
        <v/>
      </c>
      <c r="I235" s="4" t="str">
        <f>_xlfn.IFNA(VLOOKUP(A235,[1]AIAN!$A$8:$I$67,5,FALSE),"")</f>
        <v/>
      </c>
      <c r="J235" s="5" t="str">
        <f>_xlfn.IFNA(VLOOKUP(A235,[1]AIAN!$A$8:$I$67,9,FALSE),"")</f>
        <v/>
      </c>
      <c r="K235" s="42" t="str">
        <f t="shared" si="57"/>
        <v/>
      </c>
      <c r="L235" s="28" t="str">
        <f t="shared" si="58"/>
        <v/>
      </c>
      <c r="M235" s="4" t="str">
        <f>_xlfn.IFNA(VLOOKUP(A235,[1]ANHPI!$A$8:$I$145,5,FALSE),"")</f>
        <v/>
      </c>
      <c r="N235" s="5" t="str">
        <f>_xlfn.IFNA(VLOOKUP(A235,[1]ANHPI!$A$8:$I$145,9,FALSE),"")</f>
        <v/>
      </c>
      <c r="O235" s="42" t="str">
        <f t="shared" si="59"/>
        <v/>
      </c>
      <c r="P235" s="28" t="str">
        <f t="shared" si="60"/>
        <v/>
      </c>
      <c r="Q235" s="4" t="str">
        <f>_xlfn.IFNA(VLOOKUP(A235,[1]Black!$A$8:$I$211,5,FALSE),"")</f>
        <v/>
      </c>
      <c r="R235" s="5" t="str">
        <f>_xlfn.IFNA(VLOOKUP(A235,[1]Black!$A$8:$I$211,9,FALSE),"")</f>
        <v/>
      </c>
      <c r="S235" s="42" t="str">
        <f t="shared" si="61"/>
        <v/>
      </c>
      <c r="T235" s="28" t="str">
        <f t="shared" si="62"/>
        <v/>
      </c>
      <c r="U235" s="4" t="str">
        <f>_xlfn.IFNA(VLOOKUP(A235,'[1]H-L'!$A$8:$I$163,5,FALSE),"")</f>
        <v/>
      </c>
      <c r="V235" s="5" t="str">
        <f>_xlfn.IFNA(VLOOKUP(A235,'[1]H-L'!$A$8:$I$163,9,FALSE),"")</f>
        <v/>
      </c>
      <c r="W235" s="42" t="str">
        <f t="shared" si="63"/>
        <v/>
      </c>
      <c r="X235" s="28" t="str">
        <f t="shared" si="64"/>
        <v/>
      </c>
      <c r="Y235" s="4" t="str">
        <f>_xlfn.IFNA(VLOOKUP(A235,[1]Other!$A$8:$I$86,5,FALSE),"")</f>
        <v/>
      </c>
      <c r="Z235" s="5" t="str">
        <f>_xlfn.IFNA(VLOOKUP(A235,[1]Other!$A$8:$I$86,9,FALSE),"")</f>
        <v/>
      </c>
      <c r="AA235" s="29" t="str">
        <f t="shared" si="65"/>
        <v/>
      </c>
      <c r="AC235" s="7">
        <f t="shared" si="66"/>
        <v>2.0129999999999999E-4</v>
      </c>
      <c r="AD235" s="7" t="str">
        <f t="shared" si="67"/>
        <v/>
      </c>
      <c r="AE235" s="7" t="str">
        <f t="shared" si="68"/>
        <v/>
      </c>
      <c r="AF235" s="7" t="str">
        <f t="shared" si="69"/>
        <v/>
      </c>
      <c r="AG235" s="7" t="str">
        <f t="shared" si="70"/>
        <v/>
      </c>
      <c r="AH235" s="7" t="str">
        <f t="shared" si="71"/>
        <v/>
      </c>
    </row>
    <row r="236" spans="1:34" ht="27" x14ac:dyDescent="0.3">
      <c r="A236" s="52" t="s">
        <v>240</v>
      </c>
      <c r="B236" s="36">
        <f>[1]White!D234</f>
        <v>4167</v>
      </c>
      <c r="C236" s="22">
        <f>[1]White!H234</f>
        <v>127831.003600576</v>
      </c>
      <c r="D236" s="28">
        <f t="shared" si="54"/>
        <v>5.3715111129762193E-3</v>
      </c>
      <c r="E236" s="4">
        <f>[1]White!E234</f>
        <v>2432</v>
      </c>
      <c r="F236" s="5">
        <f>[1]White!I234</f>
        <v>118323.087582237</v>
      </c>
      <c r="G236" s="42">
        <f t="shared" si="55"/>
        <v>0.92562120494612021</v>
      </c>
      <c r="H236" s="28" t="str">
        <f t="shared" si="56"/>
        <v/>
      </c>
      <c r="I236" s="4" t="str">
        <f>_xlfn.IFNA(VLOOKUP(A236,[1]AIAN!$A$8:$I$67,5,FALSE),"")</f>
        <v/>
      </c>
      <c r="J236" s="5" t="str">
        <f>_xlfn.IFNA(VLOOKUP(A236,[1]AIAN!$A$8:$I$67,9,FALSE),"")</f>
        <v/>
      </c>
      <c r="K236" s="42" t="str">
        <f t="shared" si="57"/>
        <v/>
      </c>
      <c r="L236" s="28">
        <f t="shared" si="58"/>
        <v>3.6361187798801429E-3</v>
      </c>
      <c r="M236" s="4">
        <f>_xlfn.IFNA(VLOOKUP(A236,[1]ANHPI!$A$8:$I$145,5,FALSE),"")</f>
        <v>216</v>
      </c>
      <c r="N236" s="5">
        <f>_xlfn.IFNA(VLOOKUP(A236,[1]ANHPI!$A$8:$I$145,9,FALSE),"")</f>
        <v>124124.53703703699</v>
      </c>
      <c r="O236" s="42">
        <f t="shared" si="59"/>
        <v>0.97100494825871564</v>
      </c>
      <c r="P236" s="28">
        <f t="shared" si="60"/>
        <v>9.8956282000787718E-4</v>
      </c>
      <c r="Q236" s="4">
        <f>_xlfn.IFNA(VLOOKUP(A236,[1]Black!$A$8:$I$211,5,FALSE),"")</f>
        <v>201</v>
      </c>
      <c r="R236" s="5">
        <f>_xlfn.IFNA(VLOOKUP(A236,[1]Black!$A$8:$I$211,9,FALSE),"")</f>
        <v>119743.338308458</v>
      </c>
      <c r="S236" s="42">
        <f t="shared" si="61"/>
        <v>0.93673158260269218</v>
      </c>
      <c r="T236" s="28">
        <f t="shared" si="62"/>
        <v>2.7835381553492646E-3</v>
      </c>
      <c r="U236" s="4">
        <f>_xlfn.IFNA(VLOOKUP(A236,'[1]H-L'!$A$8:$I$163,5,FALSE),"")</f>
        <v>200</v>
      </c>
      <c r="V236" s="5">
        <f>_xlfn.IFNA(VLOOKUP(A236,'[1]H-L'!$A$8:$I$163,9,FALSE),"")</f>
        <v>113053.145</v>
      </c>
      <c r="W236" s="42">
        <f t="shared" si="63"/>
        <v>0.88439534866869018</v>
      </c>
      <c r="X236" s="28">
        <f t="shared" si="64"/>
        <v>4.1978463223215912E-3</v>
      </c>
      <c r="Y236" s="4">
        <f>_xlfn.IFNA(VLOOKUP(A236,[1]Other!$A$8:$I$86,5,FALSE),"")</f>
        <v>69</v>
      </c>
      <c r="Z236" s="5">
        <f>_xlfn.IFNA(VLOOKUP(A236,[1]Other!$A$8:$I$86,9,FALSE),"")</f>
        <v>107973.594202899</v>
      </c>
      <c r="AA236" s="29">
        <f t="shared" si="65"/>
        <v>0.84465889464715482</v>
      </c>
      <c r="AC236" s="7">
        <f t="shared" si="66"/>
        <v>4.9719999999999999E-3</v>
      </c>
      <c r="AD236" s="7" t="str">
        <f t="shared" si="67"/>
        <v/>
      </c>
      <c r="AE236" s="7">
        <f t="shared" si="68"/>
        <v>3.5306999999999999E-3</v>
      </c>
      <c r="AF236" s="7">
        <f t="shared" si="69"/>
        <v>9.2699999999999998E-4</v>
      </c>
      <c r="AG236" s="7">
        <f t="shared" si="70"/>
        <v>2.4616999999999998E-3</v>
      </c>
      <c r="AH236" s="7">
        <f t="shared" si="71"/>
        <v>3.5457000000000002E-3</v>
      </c>
    </row>
    <row r="237" spans="1:34" x14ac:dyDescent="0.3">
      <c r="A237" s="52" t="s">
        <v>241</v>
      </c>
      <c r="B237" s="36">
        <f>[1]White!D235</f>
        <v>492</v>
      </c>
      <c r="C237" s="22">
        <f>[1]White!H235</f>
        <v>116428.361788618</v>
      </c>
      <c r="D237" s="28">
        <f t="shared" si="54"/>
        <v>3.5559756956791581E-4</v>
      </c>
      <c r="E237" s="4">
        <f>[1]White!E235</f>
        <v>161</v>
      </c>
      <c r="F237" s="5">
        <f>[1]White!I235</f>
        <v>108659.372670807</v>
      </c>
      <c r="G237" s="42">
        <f t="shared" si="55"/>
        <v>0.93327236595567653</v>
      </c>
      <c r="H237" s="28" t="str">
        <f t="shared" si="56"/>
        <v/>
      </c>
      <c r="I237" s="4" t="str">
        <f>_xlfn.IFNA(VLOOKUP(A237,[1]AIAN!$A$8:$I$67,5,FALSE),"")</f>
        <v/>
      </c>
      <c r="J237" s="5" t="str">
        <f>_xlfn.IFNA(VLOOKUP(A237,[1]AIAN!$A$8:$I$67,9,FALSE),"")</f>
        <v/>
      </c>
      <c r="K237" s="42" t="str">
        <f t="shared" si="57"/>
        <v/>
      </c>
      <c r="L237" s="28" t="str">
        <f t="shared" si="58"/>
        <v/>
      </c>
      <c r="M237" s="4" t="str">
        <f>_xlfn.IFNA(VLOOKUP(A237,[1]ANHPI!$A$8:$I$145,5,FALSE),"")</f>
        <v/>
      </c>
      <c r="N237" s="5" t="str">
        <f>_xlfn.IFNA(VLOOKUP(A237,[1]ANHPI!$A$8:$I$145,9,FALSE),"")</f>
        <v/>
      </c>
      <c r="O237" s="42" t="str">
        <f t="shared" si="59"/>
        <v/>
      </c>
      <c r="P237" s="28" t="str">
        <f t="shared" si="60"/>
        <v/>
      </c>
      <c r="Q237" s="4" t="str">
        <f>_xlfn.IFNA(VLOOKUP(A237,[1]Black!$A$8:$I$211,5,FALSE),"")</f>
        <v/>
      </c>
      <c r="R237" s="5" t="str">
        <f>_xlfn.IFNA(VLOOKUP(A237,[1]Black!$A$8:$I$211,9,FALSE),"")</f>
        <v/>
      </c>
      <c r="S237" s="42" t="str">
        <f t="shared" si="61"/>
        <v/>
      </c>
      <c r="T237" s="28" t="str">
        <f t="shared" si="62"/>
        <v/>
      </c>
      <c r="U237" s="4" t="str">
        <f>_xlfn.IFNA(VLOOKUP(A237,'[1]H-L'!$A$8:$I$163,5,FALSE),"")</f>
        <v/>
      </c>
      <c r="V237" s="5" t="str">
        <f>_xlfn.IFNA(VLOOKUP(A237,'[1]H-L'!$A$8:$I$163,9,FALSE),"")</f>
        <v/>
      </c>
      <c r="W237" s="42" t="str">
        <f t="shared" si="63"/>
        <v/>
      </c>
      <c r="X237" s="28" t="str">
        <f t="shared" si="64"/>
        <v/>
      </c>
      <c r="Y237" s="4" t="str">
        <f>_xlfn.IFNA(VLOOKUP(A237,[1]Other!$A$8:$I$86,5,FALSE),"")</f>
        <v/>
      </c>
      <c r="Z237" s="5" t="str">
        <f>_xlfn.IFNA(VLOOKUP(A237,[1]Other!$A$8:$I$86,9,FALSE),"")</f>
        <v/>
      </c>
      <c r="AA237" s="29" t="str">
        <f t="shared" si="65"/>
        <v/>
      </c>
      <c r="AC237" s="7">
        <f t="shared" si="66"/>
        <v>3.3189999999999999E-4</v>
      </c>
      <c r="AD237" s="7" t="str">
        <f t="shared" si="67"/>
        <v/>
      </c>
      <c r="AE237" s="7" t="str">
        <f t="shared" si="68"/>
        <v/>
      </c>
      <c r="AF237" s="7" t="str">
        <f t="shared" si="69"/>
        <v/>
      </c>
      <c r="AG237" s="7" t="str">
        <f t="shared" si="70"/>
        <v/>
      </c>
      <c r="AH237" s="7" t="str">
        <f t="shared" si="71"/>
        <v/>
      </c>
    </row>
    <row r="238" spans="1:34" x14ac:dyDescent="0.3">
      <c r="A238" s="52" t="s">
        <v>242</v>
      </c>
      <c r="B238" s="36">
        <f>[1]White!D236</f>
        <v>1592</v>
      </c>
      <c r="C238" s="22">
        <f>[1]White!H236</f>
        <v>135967.344221106</v>
      </c>
      <c r="D238" s="28">
        <f t="shared" si="54"/>
        <v>5.411267362990023E-4</v>
      </c>
      <c r="E238" s="4">
        <f>[1]White!E236</f>
        <v>245</v>
      </c>
      <c r="F238" s="5">
        <f>[1]White!I236</f>
        <v>124921.06938775499</v>
      </c>
      <c r="G238" s="42">
        <f t="shared" si="55"/>
        <v>0.91875788339744369</v>
      </c>
      <c r="H238" s="28" t="str">
        <f t="shared" si="56"/>
        <v/>
      </c>
      <c r="I238" s="4" t="str">
        <f>_xlfn.IFNA(VLOOKUP(A238,[1]AIAN!$A$8:$I$67,5,FALSE),"")</f>
        <v/>
      </c>
      <c r="J238" s="5" t="str">
        <f>_xlfn.IFNA(VLOOKUP(A238,[1]AIAN!$A$8:$I$67,9,FALSE),"")</f>
        <v/>
      </c>
      <c r="K238" s="42" t="str">
        <f t="shared" si="57"/>
        <v/>
      </c>
      <c r="L238" s="28">
        <f t="shared" si="58"/>
        <v>5.0501649720557538E-4</v>
      </c>
      <c r="M238" s="4">
        <f>_xlfn.IFNA(VLOOKUP(A238,[1]ANHPI!$A$8:$I$145,5,FALSE),"")</f>
        <v>30</v>
      </c>
      <c r="N238" s="5">
        <f>_xlfn.IFNA(VLOOKUP(A238,[1]ANHPI!$A$8:$I$145,9,FALSE),"")</f>
        <v>132514.29999999999</v>
      </c>
      <c r="O238" s="42">
        <f t="shared" si="59"/>
        <v>0.97460387094499124</v>
      </c>
      <c r="P238" s="28" t="str">
        <f t="shared" si="60"/>
        <v/>
      </c>
      <c r="Q238" s="4" t="str">
        <f>_xlfn.IFNA(VLOOKUP(A238,[1]Black!$A$8:$I$211,5,FALSE),"")</f>
        <v/>
      </c>
      <c r="R238" s="5" t="str">
        <f>_xlfn.IFNA(VLOOKUP(A238,[1]Black!$A$8:$I$211,9,FALSE),"")</f>
        <v/>
      </c>
      <c r="S238" s="42" t="str">
        <f t="shared" si="61"/>
        <v/>
      </c>
      <c r="T238" s="28" t="str">
        <f t="shared" si="62"/>
        <v/>
      </c>
      <c r="U238" s="4" t="str">
        <f>_xlfn.IFNA(VLOOKUP(A238,'[1]H-L'!$A$8:$I$163,5,FALSE),"")</f>
        <v/>
      </c>
      <c r="V238" s="5" t="str">
        <f>_xlfn.IFNA(VLOOKUP(A238,'[1]H-L'!$A$8:$I$163,9,FALSE),"")</f>
        <v/>
      </c>
      <c r="W238" s="42" t="str">
        <f t="shared" si="63"/>
        <v/>
      </c>
      <c r="X238" s="28" t="str">
        <f t="shared" si="64"/>
        <v/>
      </c>
      <c r="Y238" s="4" t="str">
        <f>_xlfn.IFNA(VLOOKUP(A238,[1]Other!$A$8:$I$86,5,FALSE),"")</f>
        <v/>
      </c>
      <c r="Z238" s="5" t="str">
        <f>_xlfn.IFNA(VLOOKUP(A238,[1]Other!$A$8:$I$86,9,FALSE),"")</f>
        <v/>
      </c>
      <c r="AA238" s="29" t="str">
        <f t="shared" si="65"/>
        <v/>
      </c>
      <c r="AC238" s="7">
        <f t="shared" si="66"/>
        <v>4.9720000000000005E-4</v>
      </c>
      <c r="AD238" s="7" t="str">
        <f t="shared" si="67"/>
        <v/>
      </c>
      <c r="AE238" s="7">
        <f t="shared" si="68"/>
        <v>4.9220000000000004E-4</v>
      </c>
      <c r="AF238" s="7" t="str">
        <f t="shared" si="69"/>
        <v/>
      </c>
      <c r="AG238" s="7" t="str">
        <f t="shared" si="70"/>
        <v/>
      </c>
      <c r="AH238" s="7" t="str">
        <f t="shared" si="71"/>
        <v/>
      </c>
    </row>
    <row r="239" spans="1:34" ht="27" x14ac:dyDescent="0.3">
      <c r="A239" s="52" t="s">
        <v>243</v>
      </c>
      <c r="B239" s="36">
        <f>[1]White!D237</f>
        <v>967</v>
      </c>
      <c r="C239" s="22">
        <f>[1]White!H237</f>
        <v>75460.109844559993</v>
      </c>
      <c r="D239" s="28">
        <f t="shared" si="54"/>
        <v>8.23837847508277E-4</v>
      </c>
      <c r="E239" s="4">
        <f>[1]White!E237</f>
        <v>373</v>
      </c>
      <c r="F239" s="5">
        <f>[1]White!I237</f>
        <v>65088.349462366001</v>
      </c>
      <c r="G239" s="42">
        <f t="shared" si="55"/>
        <v>0.86255307070770582</v>
      </c>
      <c r="H239" s="28" t="str">
        <f t="shared" si="56"/>
        <v/>
      </c>
      <c r="I239" s="4" t="str">
        <f>_xlfn.IFNA(VLOOKUP(A239,[1]AIAN!$A$8:$I$67,5,FALSE),"")</f>
        <v/>
      </c>
      <c r="J239" s="5" t="str">
        <f>_xlfn.IFNA(VLOOKUP(A239,[1]AIAN!$A$8:$I$67,9,FALSE),"")</f>
        <v/>
      </c>
      <c r="K239" s="42" t="str">
        <f t="shared" si="57"/>
        <v/>
      </c>
      <c r="L239" s="28">
        <f t="shared" si="58"/>
        <v>8.585280452494781E-4</v>
      </c>
      <c r="M239" s="4">
        <f>_xlfn.IFNA(VLOOKUP(A239,[1]ANHPI!$A$8:$I$145,5,FALSE),"")</f>
        <v>51</v>
      </c>
      <c r="N239" s="5">
        <f>_xlfn.IFNA(VLOOKUP(A239,[1]ANHPI!$A$8:$I$145,9,FALSE),"")</f>
        <v>62542.882352941</v>
      </c>
      <c r="O239" s="42">
        <f t="shared" si="59"/>
        <v>0.8288204520477489</v>
      </c>
      <c r="P239" s="28">
        <f t="shared" si="60"/>
        <v>4.3324143363528947E-4</v>
      </c>
      <c r="Q239" s="4">
        <f>_xlfn.IFNA(VLOOKUP(A239,[1]Black!$A$8:$I$211,5,FALSE),"")</f>
        <v>88</v>
      </c>
      <c r="R239" s="5">
        <f>_xlfn.IFNA(VLOOKUP(A239,[1]Black!$A$8:$I$211,9,FALSE),"")</f>
        <v>65081.284090909001</v>
      </c>
      <c r="S239" s="42">
        <f t="shared" si="61"/>
        <v>0.86245944015943921</v>
      </c>
      <c r="T239" s="28" t="str">
        <f t="shared" si="62"/>
        <v/>
      </c>
      <c r="U239" s="4" t="str">
        <f>_xlfn.IFNA(VLOOKUP(A239,'[1]H-L'!$A$8:$I$163,5,FALSE),"")</f>
        <v/>
      </c>
      <c r="V239" s="5" t="str">
        <f>_xlfn.IFNA(VLOOKUP(A239,'[1]H-L'!$A$8:$I$163,9,FALSE),"")</f>
        <v/>
      </c>
      <c r="W239" s="42" t="str">
        <f t="shared" si="63"/>
        <v/>
      </c>
      <c r="X239" s="28" t="str">
        <f t="shared" si="64"/>
        <v/>
      </c>
      <c r="Y239" s="4" t="str">
        <f>_xlfn.IFNA(VLOOKUP(A239,[1]Other!$A$8:$I$86,5,FALSE),"")</f>
        <v/>
      </c>
      <c r="Z239" s="5" t="str">
        <f>_xlfn.IFNA(VLOOKUP(A239,[1]Other!$A$8:$I$86,9,FALSE),"")</f>
        <v/>
      </c>
      <c r="AA239" s="29" t="str">
        <f t="shared" si="65"/>
        <v/>
      </c>
      <c r="AC239" s="7">
        <f t="shared" si="66"/>
        <v>7.1060000000000003E-4</v>
      </c>
      <c r="AD239" s="7" t="str">
        <f t="shared" si="67"/>
        <v/>
      </c>
      <c r="AE239" s="7">
        <f t="shared" si="68"/>
        <v>7.1159999999999995E-4</v>
      </c>
      <c r="AF239" s="7">
        <f t="shared" si="69"/>
        <v>3.7369999999999998E-4</v>
      </c>
      <c r="AG239" s="7" t="str">
        <f t="shared" si="70"/>
        <v/>
      </c>
      <c r="AH239" s="7" t="str">
        <f t="shared" si="71"/>
        <v/>
      </c>
    </row>
    <row r="240" spans="1:34" x14ac:dyDescent="0.3">
      <c r="A240" s="52" t="s">
        <v>244</v>
      </c>
      <c r="B240" s="36">
        <f>[1]White!D238</f>
        <v>241</v>
      </c>
      <c r="C240" s="22">
        <f>[1]White!H238</f>
        <v>129157.518672199</v>
      </c>
      <c r="D240" s="28">
        <f t="shared" si="54"/>
        <v>2.2086805563224584E-4</v>
      </c>
      <c r="E240" s="4">
        <f>[1]White!E238</f>
        <v>100</v>
      </c>
      <c r="F240" s="5">
        <f>[1]White!I238</f>
        <v>118624.41</v>
      </c>
      <c r="G240" s="42">
        <f t="shared" si="55"/>
        <v>0.91844757641301578</v>
      </c>
      <c r="H240" s="28" t="str">
        <f t="shared" si="56"/>
        <v/>
      </c>
      <c r="I240" s="4" t="str">
        <f>_xlfn.IFNA(VLOOKUP(A240,[1]AIAN!$A$8:$I$67,5,FALSE),"")</f>
        <v/>
      </c>
      <c r="J240" s="5" t="str">
        <f>_xlfn.IFNA(VLOOKUP(A240,[1]AIAN!$A$8:$I$67,9,FALSE),"")</f>
        <v/>
      </c>
      <c r="K240" s="42" t="str">
        <f t="shared" si="57"/>
        <v/>
      </c>
      <c r="L240" s="28" t="str">
        <f t="shared" si="58"/>
        <v/>
      </c>
      <c r="M240" s="4" t="str">
        <f>_xlfn.IFNA(VLOOKUP(A240,[1]ANHPI!$A$8:$I$145,5,FALSE),"")</f>
        <v/>
      </c>
      <c r="N240" s="5" t="str">
        <f>_xlfn.IFNA(VLOOKUP(A240,[1]ANHPI!$A$8:$I$145,9,FALSE),"")</f>
        <v/>
      </c>
      <c r="O240" s="42" t="str">
        <f t="shared" si="59"/>
        <v/>
      </c>
      <c r="P240" s="28" t="str">
        <f t="shared" si="60"/>
        <v/>
      </c>
      <c r="Q240" s="4" t="str">
        <f>_xlfn.IFNA(VLOOKUP(A240,[1]Black!$A$8:$I$211,5,FALSE),"")</f>
        <v/>
      </c>
      <c r="R240" s="5" t="str">
        <f>_xlfn.IFNA(VLOOKUP(A240,[1]Black!$A$8:$I$211,9,FALSE),"")</f>
        <v/>
      </c>
      <c r="S240" s="42" t="str">
        <f t="shared" si="61"/>
        <v/>
      </c>
      <c r="T240" s="28" t="str">
        <f t="shared" si="62"/>
        <v/>
      </c>
      <c r="U240" s="4" t="str">
        <f>_xlfn.IFNA(VLOOKUP(A240,'[1]H-L'!$A$8:$I$163,5,FALSE),"")</f>
        <v/>
      </c>
      <c r="V240" s="5" t="str">
        <f>_xlfn.IFNA(VLOOKUP(A240,'[1]H-L'!$A$8:$I$163,9,FALSE),"")</f>
        <v/>
      </c>
      <c r="W240" s="42" t="str">
        <f t="shared" si="63"/>
        <v/>
      </c>
      <c r="X240" s="28" t="str">
        <f t="shared" si="64"/>
        <v/>
      </c>
      <c r="Y240" s="4" t="str">
        <f>_xlfn.IFNA(VLOOKUP(A240,[1]Other!$A$8:$I$86,5,FALSE),"")</f>
        <v/>
      </c>
      <c r="Z240" s="5" t="str">
        <f>_xlfn.IFNA(VLOOKUP(A240,[1]Other!$A$8:$I$86,9,FALSE),"")</f>
        <v/>
      </c>
      <c r="AA240" s="29" t="str">
        <f t="shared" si="65"/>
        <v/>
      </c>
      <c r="AC240" s="7">
        <f t="shared" si="66"/>
        <v>2.029E-4</v>
      </c>
      <c r="AD240" s="7" t="str">
        <f t="shared" si="67"/>
        <v/>
      </c>
      <c r="AE240" s="7" t="str">
        <f t="shared" si="68"/>
        <v/>
      </c>
      <c r="AF240" s="7" t="str">
        <f t="shared" si="69"/>
        <v/>
      </c>
      <c r="AG240" s="7" t="str">
        <f t="shared" si="70"/>
        <v/>
      </c>
      <c r="AH240" s="7" t="str">
        <f t="shared" si="71"/>
        <v/>
      </c>
    </row>
    <row r="241" spans="1:34" x14ac:dyDescent="0.3">
      <c r="A241" s="52" t="s">
        <v>245</v>
      </c>
      <c r="B241" s="36">
        <f>[1]White!D239</f>
        <v>1151</v>
      </c>
      <c r="C241" s="22">
        <f>[1]White!H239</f>
        <v>105565.78869565199</v>
      </c>
      <c r="D241" s="28">
        <f t="shared" si="54"/>
        <v>1.0424972225842005E-3</v>
      </c>
      <c r="E241" s="4">
        <f>[1]White!E239</f>
        <v>472</v>
      </c>
      <c r="F241" s="5">
        <f>[1]White!I239</f>
        <v>96089.375</v>
      </c>
      <c r="G241" s="42">
        <f t="shared" si="55"/>
        <v>0.91023215179140415</v>
      </c>
      <c r="H241" s="28" t="str">
        <f t="shared" si="56"/>
        <v/>
      </c>
      <c r="I241" s="4" t="str">
        <f>_xlfn.IFNA(VLOOKUP(A241,[1]AIAN!$A$8:$I$67,5,FALSE),"")</f>
        <v/>
      </c>
      <c r="J241" s="5" t="str">
        <f>_xlfn.IFNA(VLOOKUP(A241,[1]AIAN!$A$8:$I$67,9,FALSE),"")</f>
        <v/>
      </c>
      <c r="K241" s="42" t="str">
        <f t="shared" si="57"/>
        <v/>
      </c>
      <c r="L241" s="28" t="str">
        <f t="shared" si="58"/>
        <v/>
      </c>
      <c r="M241" s="4" t="str">
        <f>_xlfn.IFNA(VLOOKUP(A241,[1]ANHPI!$A$8:$I$145,5,FALSE),"")</f>
        <v/>
      </c>
      <c r="N241" s="5" t="str">
        <f>_xlfn.IFNA(VLOOKUP(A241,[1]ANHPI!$A$8:$I$145,9,FALSE),"")</f>
        <v/>
      </c>
      <c r="O241" s="42" t="str">
        <f t="shared" si="59"/>
        <v/>
      </c>
      <c r="P241" s="28" t="str">
        <f t="shared" si="60"/>
        <v/>
      </c>
      <c r="Q241" s="4" t="str">
        <f>_xlfn.IFNA(VLOOKUP(A241,[1]Black!$A$8:$I$211,5,FALSE),"")</f>
        <v/>
      </c>
      <c r="R241" s="5" t="str">
        <f>_xlfn.IFNA(VLOOKUP(A241,[1]Black!$A$8:$I$211,9,FALSE),"")</f>
        <v/>
      </c>
      <c r="S241" s="42" t="str">
        <f t="shared" si="61"/>
        <v/>
      </c>
      <c r="T241" s="28" t="str">
        <f t="shared" si="62"/>
        <v/>
      </c>
      <c r="U241" s="4" t="str">
        <f>_xlfn.IFNA(VLOOKUP(A241,'[1]H-L'!$A$8:$I$163,5,FALSE),"")</f>
        <v/>
      </c>
      <c r="V241" s="5" t="str">
        <f>_xlfn.IFNA(VLOOKUP(A241,'[1]H-L'!$A$8:$I$163,9,FALSE),"")</f>
        <v/>
      </c>
      <c r="W241" s="42" t="str">
        <f t="shared" si="63"/>
        <v/>
      </c>
      <c r="X241" s="28" t="str">
        <f t="shared" si="64"/>
        <v/>
      </c>
      <c r="Y241" s="4" t="str">
        <f>_xlfn.IFNA(VLOOKUP(A241,[1]Other!$A$8:$I$86,5,FALSE),"")</f>
        <v/>
      </c>
      <c r="Z241" s="5" t="str">
        <f>_xlfn.IFNA(VLOOKUP(A241,[1]Other!$A$8:$I$86,9,FALSE),"")</f>
        <v/>
      </c>
      <c r="AA241" s="29" t="str">
        <f t="shared" si="65"/>
        <v/>
      </c>
      <c r="AC241" s="7">
        <f t="shared" si="66"/>
        <v>9.4890000000000003E-4</v>
      </c>
      <c r="AD241" s="7" t="str">
        <f t="shared" si="67"/>
        <v/>
      </c>
      <c r="AE241" s="7" t="str">
        <f t="shared" si="68"/>
        <v/>
      </c>
      <c r="AF241" s="7" t="str">
        <f t="shared" si="69"/>
        <v/>
      </c>
      <c r="AG241" s="7" t="str">
        <f t="shared" si="70"/>
        <v/>
      </c>
      <c r="AH241" s="7" t="str">
        <f t="shared" si="71"/>
        <v/>
      </c>
    </row>
    <row r="242" spans="1:34" x14ac:dyDescent="0.3">
      <c r="A242" s="52" t="s">
        <v>246</v>
      </c>
      <c r="B242" s="36">
        <f>[1]White!D240</f>
        <v>915</v>
      </c>
      <c r="C242" s="22">
        <f>[1]White!H240</f>
        <v>67581.878688525001</v>
      </c>
      <c r="D242" s="28">
        <f t="shared" si="54"/>
        <v>4.1964930570126711E-4</v>
      </c>
      <c r="E242" s="4">
        <f>[1]White!E240</f>
        <v>190</v>
      </c>
      <c r="F242" s="5">
        <f>[1]White!I240</f>
        <v>61386.164021163997</v>
      </c>
      <c r="G242" s="42">
        <f t="shared" si="55"/>
        <v>0.90832284056623891</v>
      </c>
      <c r="H242" s="28" t="str">
        <f t="shared" si="56"/>
        <v/>
      </c>
      <c r="I242" s="4" t="str">
        <f>_xlfn.IFNA(VLOOKUP(A242,[1]AIAN!$A$8:$I$67,5,FALSE),"")</f>
        <v/>
      </c>
      <c r="J242" s="5" t="str">
        <f>_xlfn.IFNA(VLOOKUP(A242,[1]AIAN!$A$8:$I$67,9,FALSE),"")</f>
        <v/>
      </c>
      <c r="K242" s="42" t="str">
        <f t="shared" si="57"/>
        <v/>
      </c>
      <c r="L242" s="28" t="str">
        <f t="shared" si="58"/>
        <v/>
      </c>
      <c r="M242" s="4" t="str">
        <f>_xlfn.IFNA(VLOOKUP(A242,[1]ANHPI!$A$8:$I$145,5,FALSE),"")</f>
        <v/>
      </c>
      <c r="N242" s="5" t="str">
        <f>_xlfn.IFNA(VLOOKUP(A242,[1]ANHPI!$A$8:$I$145,9,FALSE),"")</f>
        <v/>
      </c>
      <c r="O242" s="42" t="str">
        <f t="shared" si="59"/>
        <v/>
      </c>
      <c r="P242" s="28" t="str">
        <f t="shared" si="60"/>
        <v/>
      </c>
      <c r="Q242" s="4" t="str">
        <f>_xlfn.IFNA(VLOOKUP(A242,[1]Black!$A$8:$I$211,5,FALSE),"")</f>
        <v/>
      </c>
      <c r="R242" s="5" t="str">
        <f>_xlfn.IFNA(VLOOKUP(A242,[1]Black!$A$8:$I$211,9,FALSE),"")</f>
        <v/>
      </c>
      <c r="S242" s="42" t="str">
        <f t="shared" si="61"/>
        <v/>
      </c>
      <c r="T242" s="28" t="str">
        <f t="shared" si="62"/>
        <v/>
      </c>
      <c r="U242" s="4" t="str">
        <f>_xlfn.IFNA(VLOOKUP(A242,'[1]H-L'!$A$8:$I$163,5,FALSE),"")</f>
        <v/>
      </c>
      <c r="V242" s="5" t="str">
        <f>_xlfn.IFNA(VLOOKUP(A242,'[1]H-L'!$A$8:$I$163,9,FALSE),"")</f>
        <v/>
      </c>
      <c r="W242" s="42" t="str">
        <f t="shared" si="63"/>
        <v/>
      </c>
      <c r="X242" s="28" t="str">
        <f t="shared" si="64"/>
        <v/>
      </c>
      <c r="Y242" s="4" t="str">
        <f>_xlfn.IFNA(VLOOKUP(A242,[1]Other!$A$8:$I$86,5,FALSE),"")</f>
        <v/>
      </c>
      <c r="Z242" s="5" t="str">
        <f>_xlfn.IFNA(VLOOKUP(A242,[1]Other!$A$8:$I$86,9,FALSE),"")</f>
        <v/>
      </c>
      <c r="AA242" s="29" t="str">
        <f t="shared" si="65"/>
        <v/>
      </c>
      <c r="AC242" s="7">
        <f t="shared" si="66"/>
        <v>3.812E-4</v>
      </c>
      <c r="AD242" s="7" t="str">
        <f t="shared" si="67"/>
        <v/>
      </c>
      <c r="AE242" s="7" t="str">
        <f t="shared" si="68"/>
        <v/>
      </c>
      <c r="AF242" s="7" t="str">
        <f t="shared" si="69"/>
        <v/>
      </c>
      <c r="AG242" s="7" t="str">
        <f t="shared" si="70"/>
        <v/>
      </c>
      <c r="AH242" s="7" t="str">
        <f t="shared" si="71"/>
        <v/>
      </c>
    </row>
    <row r="243" spans="1:34" x14ac:dyDescent="0.3">
      <c r="A243" s="52" t="s">
        <v>247</v>
      </c>
      <c r="B243" s="36">
        <f>[1]White!D241</f>
        <v>1930</v>
      </c>
      <c r="C243" s="22">
        <f>[1]White!H241</f>
        <v>125390.54719917</v>
      </c>
      <c r="D243" s="28">
        <f t="shared" si="54"/>
        <v>2.880119445444486E-3</v>
      </c>
      <c r="E243" s="4">
        <f>[1]White!E241</f>
        <v>1304</v>
      </c>
      <c r="F243" s="5">
        <f>[1]White!I241</f>
        <v>113441.987730061</v>
      </c>
      <c r="G243" s="42">
        <f t="shared" si="55"/>
        <v>0.90470924853585699</v>
      </c>
      <c r="H243" s="28" t="str">
        <f t="shared" si="56"/>
        <v/>
      </c>
      <c r="I243" s="4" t="str">
        <f>_xlfn.IFNA(VLOOKUP(A243,[1]AIAN!$A$8:$I$67,5,FALSE),"")</f>
        <v/>
      </c>
      <c r="J243" s="5" t="str">
        <f>_xlfn.IFNA(VLOOKUP(A243,[1]AIAN!$A$8:$I$67,9,FALSE),"")</f>
        <v/>
      </c>
      <c r="K243" s="42" t="str">
        <f t="shared" si="57"/>
        <v/>
      </c>
      <c r="L243" s="28">
        <f t="shared" si="58"/>
        <v>7.0028954279173121E-3</v>
      </c>
      <c r="M243" s="4">
        <f>_xlfn.IFNA(VLOOKUP(A243,[1]ANHPI!$A$8:$I$145,5,FALSE),"")</f>
        <v>416</v>
      </c>
      <c r="N243" s="5">
        <f>_xlfn.IFNA(VLOOKUP(A243,[1]ANHPI!$A$8:$I$145,9,FALSE),"")</f>
        <v>121838.93269230799</v>
      </c>
      <c r="O243" s="42">
        <f t="shared" si="59"/>
        <v>0.97167558012789723</v>
      </c>
      <c r="P243" s="28">
        <f t="shared" si="60"/>
        <v>1.0584875935407642E-3</v>
      </c>
      <c r="Q243" s="4">
        <f>_xlfn.IFNA(VLOOKUP(A243,[1]Black!$A$8:$I$211,5,FALSE),"")</f>
        <v>215</v>
      </c>
      <c r="R243" s="5">
        <f>_xlfn.IFNA(VLOOKUP(A243,[1]Black!$A$8:$I$211,9,FALSE),"")</f>
        <v>110669.455813953</v>
      </c>
      <c r="S243" s="42">
        <f t="shared" si="61"/>
        <v>0.88259807685635139</v>
      </c>
      <c r="T243" s="28">
        <f t="shared" si="62"/>
        <v>1.9067236364142461E-3</v>
      </c>
      <c r="U243" s="4">
        <f>_xlfn.IFNA(VLOOKUP(A243,'[1]H-L'!$A$8:$I$163,5,FALSE),"")</f>
        <v>137</v>
      </c>
      <c r="V243" s="5">
        <f>_xlfn.IFNA(VLOOKUP(A243,'[1]H-L'!$A$8:$I$163,9,FALSE),"")</f>
        <v>107762.82481751801</v>
      </c>
      <c r="W243" s="42">
        <f t="shared" si="63"/>
        <v>0.8594174539038244</v>
      </c>
      <c r="X243" s="28" t="str">
        <f t="shared" si="64"/>
        <v/>
      </c>
      <c r="Y243" s="4" t="str">
        <f>_xlfn.IFNA(VLOOKUP(A243,[1]Other!$A$8:$I$86,5,FALSE),"")</f>
        <v/>
      </c>
      <c r="Z243" s="5" t="str">
        <f>_xlfn.IFNA(VLOOKUP(A243,[1]Other!$A$8:$I$86,9,FALSE),"")</f>
        <v/>
      </c>
      <c r="AA243" s="29" t="str">
        <f t="shared" si="65"/>
        <v/>
      </c>
      <c r="AC243" s="7">
        <f t="shared" si="66"/>
        <v>2.6056999999999999E-3</v>
      </c>
      <c r="AD243" s="7" t="str">
        <f t="shared" si="67"/>
        <v/>
      </c>
      <c r="AE243" s="7">
        <f t="shared" si="68"/>
        <v>6.8044999999999998E-3</v>
      </c>
      <c r="AF243" s="7">
        <f t="shared" si="69"/>
        <v>9.3420000000000005E-4</v>
      </c>
      <c r="AG243" s="7">
        <f t="shared" si="70"/>
        <v>1.6387000000000001E-3</v>
      </c>
      <c r="AH243" s="7" t="str">
        <f t="shared" si="71"/>
        <v/>
      </c>
    </row>
    <row r="244" spans="1:34" ht="27" x14ac:dyDescent="0.3">
      <c r="A244" s="52" t="s">
        <v>248</v>
      </c>
      <c r="B244" s="36">
        <f>[1]White!D242</f>
        <v>284</v>
      </c>
      <c r="C244" s="22">
        <f>[1]White!H242</f>
        <v>152035.42957746499</v>
      </c>
      <c r="D244" s="28">
        <f t="shared" si="54"/>
        <v>2.2970277785753568E-4</v>
      </c>
      <c r="E244" s="4">
        <f>[1]White!E242</f>
        <v>104</v>
      </c>
      <c r="F244" s="5">
        <f>[1]White!I242</f>
        <v>144084.95192307699</v>
      </c>
      <c r="G244" s="42">
        <f t="shared" si="55"/>
        <v>0.94770641503441755</v>
      </c>
      <c r="H244" s="28" t="str">
        <f t="shared" si="56"/>
        <v/>
      </c>
      <c r="I244" s="4" t="str">
        <f>_xlfn.IFNA(VLOOKUP(A244,[1]AIAN!$A$8:$I$67,5,FALSE),"")</f>
        <v/>
      </c>
      <c r="J244" s="5" t="str">
        <f>_xlfn.IFNA(VLOOKUP(A244,[1]AIAN!$A$8:$I$67,9,FALSE),"")</f>
        <v/>
      </c>
      <c r="K244" s="42" t="str">
        <f t="shared" si="57"/>
        <v/>
      </c>
      <c r="L244" s="28" t="str">
        <f t="shared" si="58"/>
        <v/>
      </c>
      <c r="M244" s="4" t="str">
        <f>_xlfn.IFNA(VLOOKUP(A244,[1]ANHPI!$A$8:$I$145,5,FALSE),"")</f>
        <v/>
      </c>
      <c r="N244" s="5" t="str">
        <f>_xlfn.IFNA(VLOOKUP(A244,[1]ANHPI!$A$8:$I$145,9,FALSE),"")</f>
        <v/>
      </c>
      <c r="O244" s="42" t="str">
        <f t="shared" si="59"/>
        <v/>
      </c>
      <c r="P244" s="28" t="str">
        <f t="shared" si="60"/>
        <v/>
      </c>
      <c r="Q244" s="4" t="str">
        <f>_xlfn.IFNA(VLOOKUP(A244,[1]Black!$A$8:$I$211,5,FALSE),"")</f>
        <v/>
      </c>
      <c r="R244" s="5" t="str">
        <f>_xlfn.IFNA(VLOOKUP(A244,[1]Black!$A$8:$I$211,9,FALSE),"")</f>
        <v/>
      </c>
      <c r="S244" s="42" t="str">
        <f t="shared" si="61"/>
        <v/>
      </c>
      <c r="T244" s="28" t="str">
        <f t="shared" si="62"/>
        <v/>
      </c>
      <c r="U244" s="4" t="str">
        <f>_xlfn.IFNA(VLOOKUP(A244,'[1]H-L'!$A$8:$I$163,5,FALSE),"")</f>
        <v/>
      </c>
      <c r="V244" s="5" t="str">
        <f>_xlfn.IFNA(VLOOKUP(A244,'[1]H-L'!$A$8:$I$163,9,FALSE),"")</f>
        <v/>
      </c>
      <c r="W244" s="42" t="str">
        <f t="shared" si="63"/>
        <v/>
      </c>
      <c r="X244" s="28" t="str">
        <f t="shared" si="64"/>
        <v/>
      </c>
      <c r="Y244" s="4" t="str">
        <f>_xlfn.IFNA(VLOOKUP(A244,[1]Other!$A$8:$I$86,5,FALSE),"")</f>
        <v/>
      </c>
      <c r="Z244" s="5" t="str">
        <f>_xlfn.IFNA(VLOOKUP(A244,[1]Other!$A$8:$I$86,9,FALSE),"")</f>
        <v/>
      </c>
      <c r="AA244" s="29" t="str">
        <f t="shared" si="65"/>
        <v/>
      </c>
      <c r="AC244" s="7">
        <f t="shared" si="66"/>
        <v>2.1770000000000001E-4</v>
      </c>
      <c r="AD244" s="7" t="str">
        <f t="shared" si="67"/>
        <v/>
      </c>
      <c r="AE244" s="7" t="str">
        <f t="shared" si="68"/>
        <v/>
      </c>
      <c r="AF244" s="7" t="str">
        <f t="shared" si="69"/>
        <v/>
      </c>
      <c r="AG244" s="7" t="str">
        <f t="shared" si="70"/>
        <v/>
      </c>
      <c r="AH244" s="7" t="str">
        <f t="shared" si="71"/>
        <v/>
      </c>
    </row>
    <row r="245" spans="1:34" x14ac:dyDescent="0.3">
      <c r="A245" s="52" t="s">
        <v>249</v>
      </c>
      <c r="B245" s="36">
        <f>[1]White!D243</f>
        <v>2164</v>
      </c>
      <c r="C245" s="22">
        <f>[1]White!H243</f>
        <v>109800.47689464</v>
      </c>
      <c r="D245" s="28">
        <f t="shared" si="54"/>
        <v>9.9611493090142884E-4</v>
      </c>
      <c r="E245" s="4">
        <f>[1]White!E243</f>
        <v>451</v>
      </c>
      <c r="F245" s="5">
        <f>[1]White!I243</f>
        <v>94412.066518847001</v>
      </c>
      <c r="G245" s="42">
        <f t="shared" si="55"/>
        <v>0.85985115173444027</v>
      </c>
      <c r="H245" s="28" t="str">
        <f t="shared" si="56"/>
        <v/>
      </c>
      <c r="I245" s="4" t="str">
        <f>_xlfn.IFNA(VLOOKUP(A245,[1]AIAN!$A$8:$I$67,5,FALSE),"")</f>
        <v/>
      </c>
      <c r="J245" s="5" t="str">
        <f>_xlfn.IFNA(VLOOKUP(A245,[1]AIAN!$A$8:$I$67,9,FALSE),"")</f>
        <v/>
      </c>
      <c r="K245" s="42" t="str">
        <f t="shared" si="57"/>
        <v/>
      </c>
      <c r="L245" s="28" t="str">
        <f t="shared" si="58"/>
        <v/>
      </c>
      <c r="M245" s="4" t="str">
        <f>_xlfn.IFNA(VLOOKUP(A245,[1]ANHPI!$A$8:$I$145,5,FALSE),"")</f>
        <v/>
      </c>
      <c r="N245" s="5" t="str">
        <f>_xlfn.IFNA(VLOOKUP(A245,[1]ANHPI!$A$8:$I$145,9,FALSE),"")</f>
        <v/>
      </c>
      <c r="O245" s="42" t="str">
        <f t="shared" si="59"/>
        <v/>
      </c>
      <c r="P245" s="28" t="str">
        <f t="shared" si="60"/>
        <v/>
      </c>
      <c r="Q245" s="4" t="str">
        <f>_xlfn.IFNA(VLOOKUP(A245,[1]Black!$A$8:$I$211,5,FALSE),"")</f>
        <v/>
      </c>
      <c r="R245" s="5" t="str">
        <f>_xlfn.IFNA(VLOOKUP(A245,[1]Black!$A$8:$I$211,9,FALSE),"")</f>
        <v/>
      </c>
      <c r="S245" s="42" t="str">
        <f t="shared" si="61"/>
        <v/>
      </c>
      <c r="T245" s="28" t="str">
        <f t="shared" si="62"/>
        <v/>
      </c>
      <c r="U245" s="4" t="str">
        <f>_xlfn.IFNA(VLOOKUP(A245,'[1]H-L'!$A$8:$I$163,5,FALSE),"")</f>
        <v/>
      </c>
      <c r="V245" s="5" t="str">
        <f>_xlfn.IFNA(VLOOKUP(A245,'[1]H-L'!$A$8:$I$163,9,FALSE),"")</f>
        <v/>
      </c>
      <c r="W245" s="42" t="str">
        <f t="shared" si="63"/>
        <v/>
      </c>
      <c r="X245" s="28" t="str">
        <f t="shared" si="64"/>
        <v/>
      </c>
      <c r="Y245" s="4" t="str">
        <f>_xlfn.IFNA(VLOOKUP(A245,[1]Other!$A$8:$I$86,5,FALSE),"")</f>
        <v/>
      </c>
      <c r="Z245" s="5" t="str">
        <f>_xlfn.IFNA(VLOOKUP(A245,[1]Other!$A$8:$I$86,9,FALSE),"")</f>
        <v/>
      </c>
      <c r="AA245" s="29" t="str">
        <f t="shared" si="65"/>
        <v/>
      </c>
      <c r="AC245" s="7">
        <f t="shared" si="66"/>
        <v>8.5649999999999995E-4</v>
      </c>
      <c r="AD245" s="7" t="str">
        <f t="shared" si="67"/>
        <v/>
      </c>
      <c r="AE245" s="7" t="str">
        <f t="shared" si="68"/>
        <v/>
      </c>
      <c r="AF245" s="7" t="str">
        <f t="shared" si="69"/>
        <v/>
      </c>
      <c r="AG245" s="7" t="str">
        <f t="shared" si="70"/>
        <v/>
      </c>
      <c r="AH245" s="7" t="str">
        <f t="shared" si="71"/>
        <v/>
      </c>
    </row>
    <row r="246" spans="1:34" ht="27" x14ac:dyDescent="0.3">
      <c r="A246" s="52" t="s">
        <v>250</v>
      </c>
      <c r="B246" s="36">
        <f>[1]White!D244</f>
        <v>318</v>
      </c>
      <c r="C246" s="22">
        <f>[1]White!H244</f>
        <v>78354.672955974995</v>
      </c>
      <c r="D246" s="28">
        <f t="shared" si="54"/>
        <v>9.0555902809220804E-5</v>
      </c>
      <c r="E246" s="4">
        <f>[1]White!E244</f>
        <v>41</v>
      </c>
      <c r="F246" s="5">
        <f>[1]White!I244</f>
        <v>81095.512195122006</v>
      </c>
      <c r="G246" s="42">
        <f t="shared" si="55"/>
        <v>1.0349799078440032</v>
      </c>
      <c r="H246" s="28" t="str">
        <f t="shared" si="56"/>
        <v/>
      </c>
      <c r="I246" s="4" t="str">
        <f>_xlfn.IFNA(VLOOKUP(A246,[1]AIAN!$A$8:$I$67,5,FALSE),"")</f>
        <v/>
      </c>
      <c r="J246" s="5" t="str">
        <f>_xlfn.IFNA(VLOOKUP(A246,[1]AIAN!$A$8:$I$67,9,FALSE),"")</f>
        <v/>
      </c>
      <c r="K246" s="42" t="str">
        <f t="shared" si="57"/>
        <v/>
      </c>
      <c r="L246" s="28" t="str">
        <f t="shared" si="58"/>
        <v/>
      </c>
      <c r="M246" s="4" t="str">
        <f>_xlfn.IFNA(VLOOKUP(A246,[1]ANHPI!$A$8:$I$145,5,FALSE),"")</f>
        <v/>
      </c>
      <c r="N246" s="5" t="str">
        <f>_xlfn.IFNA(VLOOKUP(A246,[1]ANHPI!$A$8:$I$145,9,FALSE),"")</f>
        <v/>
      </c>
      <c r="O246" s="42" t="str">
        <f t="shared" si="59"/>
        <v/>
      </c>
      <c r="P246" s="28" t="str">
        <f t="shared" si="60"/>
        <v/>
      </c>
      <c r="Q246" s="4" t="str">
        <f>_xlfn.IFNA(VLOOKUP(A246,[1]Black!$A$8:$I$211,5,FALSE),"")</f>
        <v/>
      </c>
      <c r="R246" s="5" t="str">
        <f>_xlfn.IFNA(VLOOKUP(A246,[1]Black!$A$8:$I$211,9,FALSE),"")</f>
        <v/>
      </c>
      <c r="S246" s="42" t="str">
        <f t="shared" si="61"/>
        <v/>
      </c>
      <c r="T246" s="28" t="str">
        <f t="shared" si="62"/>
        <v/>
      </c>
      <c r="U246" s="4" t="str">
        <f>_xlfn.IFNA(VLOOKUP(A246,'[1]H-L'!$A$8:$I$163,5,FALSE),"")</f>
        <v/>
      </c>
      <c r="V246" s="5" t="str">
        <f>_xlfn.IFNA(VLOOKUP(A246,'[1]H-L'!$A$8:$I$163,9,FALSE),"")</f>
        <v/>
      </c>
      <c r="W246" s="42" t="str">
        <f t="shared" si="63"/>
        <v/>
      </c>
      <c r="X246" s="28" t="str">
        <f t="shared" si="64"/>
        <v/>
      </c>
      <c r="Y246" s="4" t="str">
        <f>_xlfn.IFNA(VLOOKUP(A246,[1]Other!$A$8:$I$86,5,FALSE),"")</f>
        <v/>
      </c>
      <c r="Z246" s="5" t="str">
        <f>_xlfn.IFNA(VLOOKUP(A246,[1]Other!$A$8:$I$86,9,FALSE),"")</f>
        <v/>
      </c>
      <c r="AA246" s="29" t="str">
        <f t="shared" si="65"/>
        <v/>
      </c>
      <c r="AC246" s="7">
        <f t="shared" si="66"/>
        <v>9.3700000000000001E-5</v>
      </c>
      <c r="AD246" s="7" t="str">
        <f t="shared" si="67"/>
        <v/>
      </c>
      <c r="AE246" s="7" t="str">
        <f t="shared" si="68"/>
        <v/>
      </c>
      <c r="AF246" s="7" t="str">
        <f t="shared" si="69"/>
        <v/>
      </c>
      <c r="AG246" s="7" t="str">
        <f t="shared" si="70"/>
        <v/>
      </c>
      <c r="AH246" s="7" t="str">
        <f t="shared" si="71"/>
        <v/>
      </c>
    </row>
    <row r="247" spans="1:34" x14ac:dyDescent="0.3">
      <c r="A247" s="52" t="s">
        <v>251</v>
      </c>
      <c r="B247" s="36">
        <f>[1]White!D245</f>
        <v>819</v>
      </c>
      <c r="C247" s="22">
        <f>[1]White!H245</f>
        <v>108474.53479853499</v>
      </c>
      <c r="D247" s="28">
        <f t="shared" si="54"/>
        <v>8.4592465307150157E-4</v>
      </c>
      <c r="E247" s="4">
        <f>[1]White!E245</f>
        <v>383</v>
      </c>
      <c r="F247" s="5">
        <f>[1]White!I245</f>
        <v>102629.093994778</v>
      </c>
      <c r="G247" s="42">
        <f t="shared" si="55"/>
        <v>0.94611232198770456</v>
      </c>
      <c r="H247" s="28" t="str">
        <f t="shared" si="56"/>
        <v/>
      </c>
      <c r="I247" s="4" t="str">
        <f>_xlfn.IFNA(VLOOKUP(A247,[1]AIAN!$A$8:$I$67,5,FALSE),"")</f>
        <v/>
      </c>
      <c r="J247" s="5" t="str">
        <f>_xlfn.IFNA(VLOOKUP(A247,[1]AIAN!$A$8:$I$67,9,FALSE),"")</f>
        <v/>
      </c>
      <c r="K247" s="42" t="str">
        <f t="shared" si="57"/>
        <v/>
      </c>
      <c r="L247" s="28" t="str">
        <f t="shared" si="58"/>
        <v/>
      </c>
      <c r="M247" s="4" t="str">
        <f>_xlfn.IFNA(VLOOKUP(A247,[1]ANHPI!$A$8:$I$145,5,FALSE),"")</f>
        <v/>
      </c>
      <c r="N247" s="5" t="str">
        <f>_xlfn.IFNA(VLOOKUP(A247,[1]ANHPI!$A$8:$I$145,9,FALSE),"")</f>
        <v/>
      </c>
      <c r="O247" s="42" t="str">
        <f t="shared" si="59"/>
        <v/>
      </c>
      <c r="P247" s="28" t="str">
        <f t="shared" si="60"/>
        <v/>
      </c>
      <c r="Q247" s="4" t="str">
        <f>_xlfn.IFNA(VLOOKUP(A247,[1]Black!$A$8:$I$211,5,FALSE),"")</f>
        <v/>
      </c>
      <c r="R247" s="5" t="str">
        <f>_xlfn.IFNA(VLOOKUP(A247,[1]Black!$A$8:$I$211,9,FALSE),"")</f>
        <v/>
      </c>
      <c r="S247" s="42" t="str">
        <f t="shared" si="61"/>
        <v/>
      </c>
      <c r="T247" s="28" t="str">
        <f t="shared" si="62"/>
        <v/>
      </c>
      <c r="U247" s="4" t="str">
        <f>_xlfn.IFNA(VLOOKUP(A247,'[1]H-L'!$A$8:$I$163,5,FALSE),"")</f>
        <v/>
      </c>
      <c r="V247" s="5" t="str">
        <f>_xlfn.IFNA(VLOOKUP(A247,'[1]H-L'!$A$8:$I$163,9,FALSE),"")</f>
        <v/>
      </c>
      <c r="W247" s="42" t="str">
        <f t="shared" si="63"/>
        <v/>
      </c>
      <c r="X247" s="28" t="str">
        <f t="shared" si="64"/>
        <v/>
      </c>
      <c r="Y247" s="4" t="str">
        <f>_xlfn.IFNA(VLOOKUP(A247,[1]Other!$A$8:$I$86,5,FALSE),"")</f>
        <v/>
      </c>
      <c r="Z247" s="5" t="str">
        <f>_xlfn.IFNA(VLOOKUP(A247,[1]Other!$A$8:$I$86,9,FALSE),"")</f>
        <v/>
      </c>
      <c r="AA247" s="29" t="str">
        <f t="shared" si="65"/>
        <v/>
      </c>
      <c r="AC247" s="7">
        <f t="shared" si="66"/>
        <v>8.0029999999999999E-4</v>
      </c>
      <c r="AD247" s="7" t="str">
        <f t="shared" si="67"/>
        <v/>
      </c>
      <c r="AE247" s="7" t="str">
        <f t="shared" si="68"/>
        <v/>
      </c>
      <c r="AF247" s="7" t="str">
        <f t="shared" si="69"/>
        <v/>
      </c>
      <c r="AG247" s="7" t="str">
        <f t="shared" si="70"/>
        <v/>
      </c>
      <c r="AH247" s="7" t="str">
        <f t="shared" si="71"/>
        <v/>
      </c>
    </row>
    <row r="248" spans="1:34" x14ac:dyDescent="0.3">
      <c r="A248" s="52" t="s">
        <v>252</v>
      </c>
      <c r="B248" s="36">
        <f>[1]White!D246</f>
        <v>268</v>
      </c>
      <c r="C248" s="22">
        <f>[1]White!H246</f>
        <v>127219.30223880601</v>
      </c>
      <c r="D248" s="28">
        <f t="shared" si="54"/>
        <v>3.5780625012423828E-4</v>
      </c>
      <c r="E248" s="4">
        <f>[1]White!E246</f>
        <v>162</v>
      </c>
      <c r="F248" s="5">
        <f>[1]White!I246</f>
        <v>111077.135802469</v>
      </c>
      <c r="G248" s="42">
        <f t="shared" si="55"/>
        <v>0.87311543018813131</v>
      </c>
      <c r="H248" s="28" t="str">
        <f t="shared" si="56"/>
        <v/>
      </c>
      <c r="I248" s="4" t="str">
        <f>_xlfn.IFNA(VLOOKUP(A248,[1]AIAN!$A$8:$I$67,5,FALSE),"")</f>
        <v/>
      </c>
      <c r="J248" s="5" t="str">
        <f>_xlfn.IFNA(VLOOKUP(A248,[1]AIAN!$A$8:$I$67,9,FALSE),"")</f>
        <v/>
      </c>
      <c r="K248" s="42" t="str">
        <f t="shared" si="57"/>
        <v/>
      </c>
      <c r="L248" s="28" t="str">
        <f t="shared" si="58"/>
        <v/>
      </c>
      <c r="M248" s="4" t="str">
        <f>_xlfn.IFNA(VLOOKUP(A248,[1]ANHPI!$A$8:$I$145,5,FALSE),"")</f>
        <v/>
      </c>
      <c r="N248" s="5" t="str">
        <f>_xlfn.IFNA(VLOOKUP(A248,[1]ANHPI!$A$8:$I$145,9,FALSE),"")</f>
        <v/>
      </c>
      <c r="O248" s="42" t="str">
        <f t="shared" si="59"/>
        <v/>
      </c>
      <c r="P248" s="28" t="str">
        <f t="shared" si="60"/>
        <v/>
      </c>
      <c r="Q248" s="4" t="str">
        <f>_xlfn.IFNA(VLOOKUP(A248,[1]Black!$A$8:$I$211,5,FALSE),"")</f>
        <v/>
      </c>
      <c r="R248" s="5" t="str">
        <f>_xlfn.IFNA(VLOOKUP(A248,[1]Black!$A$8:$I$211,9,FALSE),"")</f>
        <v/>
      </c>
      <c r="S248" s="42" t="str">
        <f t="shared" si="61"/>
        <v/>
      </c>
      <c r="T248" s="28" t="str">
        <f t="shared" si="62"/>
        <v/>
      </c>
      <c r="U248" s="4" t="str">
        <f>_xlfn.IFNA(VLOOKUP(A248,'[1]H-L'!$A$8:$I$163,5,FALSE),"")</f>
        <v/>
      </c>
      <c r="V248" s="5" t="str">
        <f>_xlfn.IFNA(VLOOKUP(A248,'[1]H-L'!$A$8:$I$163,9,FALSE),"")</f>
        <v/>
      </c>
      <c r="W248" s="42" t="str">
        <f t="shared" si="63"/>
        <v/>
      </c>
      <c r="X248" s="28" t="str">
        <f t="shared" si="64"/>
        <v/>
      </c>
      <c r="Y248" s="4" t="str">
        <f>_xlfn.IFNA(VLOOKUP(A248,[1]Other!$A$8:$I$86,5,FALSE),"")</f>
        <v/>
      </c>
      <c r="Z248" s="5" t="str">
        <f>_xlfn.IFNA(VLOOKUP(A248,[1]Other!$A$8:$I$86,9,FALSE),"")</f>
        <v/>
      </c>
      <c r="AA248" s="29" t="str">
        <f t="shared" si="65"/>
        <v/>
      </c>
      <c r="AC248" s="7">
        <f t="shared" si="66"/>
        <v>3.124E-4</v>
      </c>
      <c r="AD248" s="7" t="str">
        <f t="shared" si="67"/>
        <v/>
      </c>
      <c r="AE248" s="7" t="str">
        <f t="shared" si="68"/>
        <v/>
      </c>
      <c r="AF248" s="7" t="str">
        <f t="shared" si="69"/>
        <v/>
      </c>
      <c r="AG248" s="7" t="str">
        <f t="shared" si="70"/>
        <v/>
      </c>
      <c r="AH248" s="7" t="str">
        <f t="shared" si="71"/>
        <v/>
      </c>
    </row>
    <row r="249" spans="1:34" x14ac:dyDescent="0.3">
      <c r="A249" s="52" t="s">
        <v>253</v>
      </c>
      <c r="B249" s="36">
        <f>[1]White!D247</f>
        <v>309</v>
      </c>
      <c r="C249" s="22">
        <f>[1]White!H247</f>
        <v>126964.071197411</v>
      </c>
      <c r="D249" s="28">
        <f t="shared" si="54"/>
        <v>1.8552916673108652E-4</v>
      </c>
      <c r="E249" s="4">
        <f>[1]White!E247</f>
        <v>84</v>
      </c>
      <c r="F249" s="5">
        <f>[1]White!I247</f>
        <v>126599.607142857</v>
      </c>
      <c r="G249" s="42">
        <f t="shared" si="55"/>
        <v>0.99712939218854035</v>
      </c>
      <c r="H249" s="28" t="str">
        <f t="shared" si="56"/>
        <v/>
      </c>
      <c r="I249" s="4" t="str">
        <f>_xlfn.IFNA(VLOOKUP(A249,[1]AIAN!$A$8:$I$67,5,FALSE),"")</f>
        <v/>
      </c>
      <c r="J249" s="5" t="str">
        <f>_xlfn.IFNA(VLOOKUP(A249,[1]AIAN!$A$8:$I$67,9,FALSE),"")</f>
        <v/>
      </c>
      <c r="K249" s="42" t="str">
        <f t="shared" si="57"/>
        <v/>
      </c>
      <c r="L249" s="28" t="str">
        <f t="shared" si="58"/>
        <v/>
      </c>
      <c r="M249" s="4" t="str">
        <f>_xlfn.IFNA(VLOOKUP(A249,[1]ANHPI!$A$8:$I$145,5,FALSE),"")</f>
        <v/>
      </c>
      <c r="N249" s="5" t="str">
        <f>_xlfn.IFNA(VLOOKUP(A249,[1]ANHPI!$A$8:$I$145,9,FALSE),"")</f>
        <v/>
      </c>
      <c r="O249" s="42" t="str">
        <f t="shared" si="59"/>
        <v/>
      </c>
      <c r="P249" s="28" t="str">
        <f t="shared" si="60"/>
        <v/>
      </c>
      <c r="Q249" s="4" t="str">
        <f>_xlfn.IFNA(VLOOKUP(A249,[1]Black!$A$8:$I$211,5,FALSE),"")</f>
        <v/>
      </c>
      <c r="R249" s="5" t="str">
        <f>_xlfn.IFNA(VLOOKUP(A249,[1]Black!$A$8:$I$211,9,FALSE),"")</f>
        <v/>
      </c>
      <c r="S249" s="42" t="str">
        <f t="shared" si="61"/>
        <v/>
      </c>
      <c r="T249" s="28" t="str">
        <f t="shared" si="62"/>
        <v/>
      </c>
      <c r="U249" s="4" t="str">
        <f>_xlfn.IFNA(VLOOKUP(A249,'[1]H-L'!$A$8:$I$163,5,FALSE),"")</f>
        <v/>
      </c>
      <c r="V249" s="5" t="str">
        <f>_xlfn.IFNA(VLOOKUP(A249,'[1]H-L'!$A$8:$I$163,9,FALSE),"")</f>
        <v/>
      </c>
      <c r="W249" s="42" t="str">
        <f t="shared" si="63"/>
        <v/>
      </c>
      <c r="X249" s="28" t="str">
        <f t="shared" si="64"/>
        <v/>
      </c>
      <c r="Y249" s="4" t="str">
        <f>_xlfn.IFNA(VLOOKUP(A249,[1]Other!$A$8:$I$86,5,FALSE),"")</f>
        <v/>
      </c>
      <c r="Z249" s="5" t="str">
        <f>_xlfn.IFNA(VLOOKUP(A249,[1]Other!$A$8:$I$86,9,FALSE),"")</f>
        <v/>
      </c>
      <c r="AA249" s="29" t="str">
        <f t="shared" si="65"/>
        <v/>
      </c>
      <c r="AC249" s="7">
        <f t="shared" si="66"/>
        <v>1.85E-4</v>
      </c>
      <c r="AD249" s="7" t="str">
        <f t="shared" si="67"/>
        <v/>
      </c>
      <c r="AE249" s="7" t="str">
        <f t="shared" si="68"/>
        <v/>
      </c>
      <c r="AF249" s="7" t="str">
        <f t="shared" si="69"/>
        <v/>
      </c>
      <c r="AG249" s="7" t="str">
        <f t="shared" si="70"/>
        <v/>
      </c>
      <c r="AH249" s="7" t="str">
        <f t="shared" si="71"/>
        <v/>
      </c>
    </row>
    <row r="250" spans="1:34" x14ac:dyDescent="0.3">
      <c r="A250" s="52" t="s">
        <v>254</v>
      </c>
      <c r="B250" s="36">
        <f>[1]White!D248</f>
        <v>323</v>
      </c>
      <c r="C250" s="22">
        <f>[1]White!H248</f>
        <v>103184.452012384</v>
      </c>
      <c r="D250" s="28">
        <f t="shared" si="54"/>
        <v>3.5559756956791581E-4</v>
      </c>
      <c r="E250" s="4">
        <f>[1]White!E248</f>
        <v>161</v>
      </c>
      <c r="F250" s="5">
        <f>[1]White!I248</f>
        <v>94957.236024844999</v>
      </c>
      <c r="G250" s="42">
        <f t="shared" si="55"/>
        <v>0.92026690235703734</v>
      </c>
      <c r="H250" s="28" t="str">
        <f t="shared" si="56"/>
        <v/>
      </c>
      <c r="I250" s="4" t="str">
        <f>_xlfn.IFNA(VLOOKUP(A250,[1]AIAN!$A$8:$I$67,5,FALSE),"")</f>
        <v/>
      </c>
      <c r="J250" s="5" t="str">
        <f>_xlfn.IFNA(VLOOKUP(A250,[1]AIAN!$A$8:$I$67,9,FALSE),"")</f>
        <v/>
      </c>
      <c r="K250" s="42" t="str">
        <f t="shared" si="57"/>
        <v/>
      </c>
      <c r="L250" s="28" t="str">
        <f t="shared" si="58"/>
        <v/>
      </c>
      <c r="M250" s="4" t="str">
        <f>_xlfn.IFNA(VLOOKUP(A250,[1]ANHPI!$A$8:$I$145,5,FALSE),"")</f>
        <v/>
      </c>
      <c r="N250" s="5" t="str">
        <f>_xlfn.IFNA(VLOOKUP(A250,[1]ANHPI!$A$8:$I$145,9,FALSE),"")</f>
        <v/>
      </c>
      <c r="O250" s="42" t="str">
        <f t="shared" si="59"/>
        <v/>
      </c>
      <c r="P250" s="28" t="str">
        <f t="shared" si="60"/>
        <v/>
      </c>
      <c r="Q250" s="4" t="str">
        <f>_xlfn.IFNA(VLOOKUP(A250,[1]Black!$A$8:$I$211,5,FALSE),"")</f>
        <v/>
      </c>
      <c r="R250" s="5" t="str">
        <f>_xlfn.IFNA(VLOOKUP(A250,[1]Black!$A$8:$I$211,9,FALSE),"")</f>
        <v/>
      </c>
      <c r="S250" s="42" t="str">
        <f t="shared" si="61"/>
        <v/>
      </c>
      <c r="T250" s="28" t="str">
        <f t="shared" si="62"/>
        <v/>
      </c>
      <c r="U250" s="4" t="str">
        <f>_xlfn.IFNA(VLOOKUP(A250,'[1]H-L'!$A$8:$I$163,5,FALSE),"")</f>
        <v/>
      </c>
      <c r="V250" s="5" t="str">
        <f>_xlfn.IFNA(VLOOKUP(A250,'[1]H-L'!$A$8:$I$163,9,FALSE),"")</f>
        <v/>
      </c>
      <c r="W250" s="42" t="str">
        <f t="shared" si="63"/>
        <v/>
      </c>
      <c r="X250" s="28" t="str">
        <f t="shared" si="64"/>
        <v/>
      </c>
      <c r="Y250" s="4" t="str">
        <f>_xlfn.IFNA(VLOOKUP(A250,[1]Other!$A$8:$I$86,5,FALSE),"")</f>
        <v/>
      </c>
      <c r="Z250" s="5" t="str">
        <f>_xlfn.IFNA(VLOOKUP(A250,[1]Other!$A$8:$I$86,9,FALSE),"")</f>
        <v/>
      </c>
      <c r="AA250" s="29" t="str">
        <f t="shared" si="65"/>
        <v/>
      </c>
      <c r="AC250" s="7">
        <f t="shared" si="66"/>
        <v>3.2719999999999998E-4</v>
      </c>
      <c r="AD250" s="7" t="str">
        <f t="shared" si="67"/>
        <v/>
      </c>
      <c r="AE250" s="7" t="str">
        <f t="shared" si="68"/>
        <v/>
      </c>
      <c r="AF250" s="7" t="str">
        <f t="shared" si="69"/>
        <v/>
      </c>
      <c r="AG250" s="7" t="str">
        <f t="shared" si="70"/>
        <v/>
      </c>
      <c r="AH250" s="7" t="str">
        <f t="shared" si="71"/>
        <v/>
      </c>
    </row>
    <row r="251" spans="1:34" x14ac:dyDescent="0.3">
      <c r="A251" s="52" t="s">
        <v>255</v>
      </c>
      <c r="B251" s="36">
        <f>[1]White!D249</f>
        <v>144</v>
      </c>
      <c r="C251" s="22">
        <f>[1]White!H249</f>
        <v>66260.4375</v>
      </c>
      <c r="D251" s="28">
        <f t="shared" si="54"/>
        <v>1.546076389425721E-4</v>
      </c>
      <c r="E251" s="4">
        <f>[1]White!E249</f>
        <v>70</v>
      </c>
      <c r="F251" s="5">
        <f>[1]White!I249</f>
        <v>60306.442857143003</v>
      </c>
      <c r="G251" s="42">
        <f t="shared" si="55"/>
        <v>0.91014253953791058</v>
      </c>
      <c r="H251" s="28" t="str">
        <f t="shared" si="56"/>
        <v/>
      </c>
      <c r="I251" s="4" t="str">
        <f>_xlfn.IFNA(VLOOKUP(A251,[1]AIAN!$A$8:$I$67,5,FALSE),"")</f>
        <v/>
      </c>
      <c r="J251" s="5" t="str">
        <f>_xlfn.IFNA(VLOOKUP(A251,[1]AIAN!$A$8:$I$67,9,FALSE),"")</f>
        <v/>
      </c>
      <c r="K251" s="42" t="str">
        <f t="shared" si="57"/>
        <v/>
      </c>
      <c r="L251" s="28" t="str">
        <f t="shared" si="58"/>
        <v/>
      </c>
      <c r="M251" s="4" t="str">
        <f>_xlfn.IFNA(VLOOKUP(A251,[1]ANHPI!$A$8:$I$145,5,FALSE),"")</f>
        <v/>
      </c>
      <c r="N251" s="5" t="str">
        <f>_xlfn.IFNA(VLOOKUP(A251,[1]ANHPI!$A$8:$I$145,9,FALSE),"")</f>
        <v/>
      </c>
      <c r="O251" s="42" t="str">
        <f t="shared" si="59"/>
        <v/>
      </c>
      <c r="P251" s="28" t="str">
        <f t="shared" si="60"/>
        <v/>
      </c>
      <c r="Q251" s="4" t="str">
        <f>_xlfn.IFNA(VLOOKUP(A251,[1]Black!$A$8:$I$211,5,FALSE),"")</f>
        <v/>
      </c>
      <c r="R251" s="5" t="str">
        <f>_xlfn.IFNA(VLOOKUP(A251,[1]Black!$A$8:$I$211,9,FALSE),"")</f>
        <v/>
      </c>
      <c r="S251" s="42" t="str">
        <f t="shared" si="61"/>
        <v/>
      </c>
      <c r="T251" s="28" t="str">
        <f t="shared" si="62"/>
        <v/>
      </c>
      <c r="U251" s="4" t="str">
        <f>_xlfn.IFNA(VLOOKUP(A251,'[1]H-L'!$A$8:$I$163,5,FALSE),"")</f>
        <v/>
      </c>
      <c r="V251" s="5" t="str">
        <f>_xlfn.IFNA(VLOOKUP(A251,'[1]H-L'!$A$8:$I$163,9,FALSE),"")</f>
        <v/>
      </c>
      <c r="W251" s="42" t="str">
        <f t="shared" si="63"/>
        <v/>
      </c>
      <c r="X251" s="28" t="str">
        <f t="shared" si="64"/>
        <v/>
      </c>
      <c r="Y251" s="4" t="str">
        <f>_xlfn.IFNA(VLOOKUP(A251,[1]Other!$A$8:$I$86,5,FALSE),"")</f>
        <v/>
      </c>
      <c r="Z251" s="5" t="str">
        <f>_xlfn.IFNA(VLOOKUP(A251,[1]Other!$A$8:$I$86,9,FALSE),"")</f>
        <v/>
      </c>
      <c r="AA251" s="29" t="str">
        <f t="shared" si="65"/>
        <v/>
      </c>
      <c r="AC251" s="7">
        <f t="shared" si="66"/>
        <v>1.407E-4</v>
      </c>
      <c r="AD251" s="7" t="str">
        <f t="shared" si="67"/>
        <v/>
      </c>
      <c r="AE251" s="7" t="str">
        <f t="shared" si="68"/>
        <v/>
      </c>
      <c r="AF251" s="7" t="str">
        <f t="shared" si="69"/>
        <v/>
      </c>
      <c r="AG251" s="7" t="str">
        <f t="shared" si="70"/>
        <v/>
      </c>
      <c r="AH251" s="7" t="str">
        <f t="shared" si="71"/>
        <v/>
      </c>
    </row>
    <row r="252" spans="1:34" x14ac:dyDescent="0.3">
      <c r="A252" s="52" t="s">
        <v>256</v>
      </c>
      <c r="B252" s="36">
        <f>[1]White!D250</f>
        <v>288</v>
      </c>
      <c r="C252" s="22">
        <f>[1]White!H250</f>
        <v>89541.444444444001</v>
      </c>
      <c r="D252" s="28">
        <f t="shared" si="54"/>
        <v>6.1843055577028843E-5</v>
      </c>
      <c r="E252" s="4">
        <f>[1]White!E250</f>
        <v>28</v>
      </c>
      <c r="F252" s="5">
        <f>[1]White!I250</f>
        <v>89641.107142856999</v>
      </c>
      <c r="G252" s="42">
        <f t="shared" si="55"/>
        <v>1.0011130342941343</v>
      </c>
      <c r="H252" s="28" t="str">
        <f t="shared" si="56"/>
        <v/>
      </c>
      <c r="I252" s="4" t="str">
        <f>_xlfn.IFNA(VLOOKUP(A252,[1]AIAN!$A$8:$I$67,5,FALSE),"")</f>
        <v/>
      </c>
      <c r="J252" s="5" t="str">
        <f>_xlfn.IFNA(VLOOKUP(A252,[1]AIAN!$A$8:$I$67,9,FALSE),"")</f>
        <v/>
      </c>
      <c r="K252" s="42" t="str">
        <f t="shared" si="57"/>
        <v/>
      </c>
      <c r="L252" s="28" t="str">
        <f t="shared" si="58"/>
        <v/>
      </c>
      <c r="M252" s="4" t="str">
        <f>_xlfn.IFNA(VLOOKUP(A252,[1]ANHPI!$A$8:$I$145,5,FALSE),"")</f>
        <v/>
      </c>
      <c r="N252" s="5" t="str">
        <f>_xlfn.IFNA(VLOOKUP(A252,[1]ANHPI!$A$8:$I$145,9,FALSE),"")</f>
        <v/>
      </c>
      <c r="O252" s="42" t="str">
        <f t="shared" si="59"/>
        <v/>
      </c>
      <c r="P252" s="28" t="str">
        <f t="shared" si="60"/>
        <v/>
      </c>
      <c r="Q252" s="4" t="str">
        <f>_xlfn.IFNA(VLOOKUP(A252,[1]Black!$A$8:$I$211,5,FALSE),"")</f>
        <v/>
      </c>
      <c r="R252" s="5" t="str">
        <f>_xlfn.IFNA(VLOOKUP(A252,[1]Black!$A$8:$I$211,9,FALSE),"")</f>
        <v/>
      </c>
      <c r="S252" s="42" t="str">
        <f t="shared" si="61"/>
        <v/>
      </c>
      <c r="T252" s="28" t="str">
        <f t="shared" si="62"/>
        <v/>
      </c>
      <c r="U252" s="4" t="str">
        <f>_xlfn.IFNA(VLOOKUP(A252,'[1]H-L'!$A$8:$I$163,5,FALSE),"")</f>
        <v/>
      </c>
      <c r="V252" s="5" t="str">
        <f>_xlfn.IFNA(VLOOKUP(A252,'[1]H-L'!$A$8:$I$163,9,FALSE),"")</f>
        <v/>
      </c>
      <c r="W252" s="42" t="str">
        <f t="shared" si="63"/>
        <v/>
      </c>
      <c r="X252" s="28" t="str">
        <f t="shared" si="64"/>
        <v/>
      </c>
      <c r="Y252" s="4" t="str">
        <f>_xlfn.IFNA(VLOOKUP(A252,[1]Other!$A$8:$I$86,5,FALSE),"")</f>
        <v/>
      </c>
      <c r="Z252" s="5" t="str">
        <f>_xlfn.IFNA(VLOOKUP(A252,[1]Other!$A$8:$I$86,9,FALSE),"")</f>
        <v/>
      </c>
      <c r="AA252" s="29" t="str">
        <f t="shared" si="65"/>
        <v/>
      </c>
      <c r="AC252" s="7">
        <f t="shared" si="66"/>
        <v>6.19E-5</v>
      </c>
      <c r="AD252" s="7" t="str">
        <f t="shared" si="67"/>
        <v/>
      </c>
      <c r="AE252" s="7" t="str">
        <f t="shared" si="68"/>
        <v/>
      </c>
      <c r="AF252" s="7" t="str">
        <f t="shared" si="69"/>
        <v/>
      </c>
      <c r="AG252" s="7" t="str">
        <f t="shared" si="70"/>
        <v/>
      </c>
      <c r="AH252" s="7" t="str">
        <f t="shared" si="71"/>
        <v/>
      </c>
    </row>
    <row r="253" spans="1:34" x14ac:dyDescent="0.3">
      <c r="A253" s="52" t="s">
        <v>257</v>
      </c>
      <c r="B253" s="36">
        <f>[1]White!D251</f>
        <v>203</v>
      </c>
      <c r="C253" s="22">
        <f>[1]White!H251</f>
        <v>102012.78817734</v>
      </c>
      <c r="D253" s="28">
        <f t="shared" si="54"/>
        <v>1.0645840281474251E-3</v>
      </c>
      <c r="E253" s="4">
        <f>[1]White!E251</f>
        <v>482</v>
      </c>
      <c r="F253" s="5">
        <f>[1]White!I251</f>
        <v>102101.713692946</v>
      </c>
      <c r="G253" s="42">
        <f t="shared" si="55"/>
        <v>1.0008717094904944</v>
      </c>
      <c r="H253" s="28" t="str">
        <f t="shared" si="56"/>
        <v/>
      </c>
      <c r="I253" s="4" t="str">
        <f>_xlfn.IFNA(VLOOKUP(A253,[1]AIAN!$A$8:$I$67,5,FALSE),"")</f>
        <v/>
      </c>
      <c r="J253" s="5" t="str">
        <f>_xlfn.IFNA(VLOOKUP(A253,[1]AIAN!$A$8:$I$67,9,FALSE),"")</f>
        <v/>
      </c>
      <c r="K253" s="42" t="str">
        <f t="shared" si="57"/>
        <v/>
      </c>
      <c r="L253" s="28" t="str">
        <f t="shared" si="58"/>
        <v/>
      </c>
      <c r="M253" s="4" t="str">
        <f>_xlfn.IFNA(VLOOKUP(A253,[1]ANHPI!$A$8:$I$145,5,FALSE),"")</f>
        <v/>
      </c>
      <c r="N253" s="5" t="str">
        <f>_xlfn.IFNA(VLOOKUP(A253,[1]ANHPI!$A$8:$I$145,9,FALSE),"")</f>
        <v/>
      </c>
      <c r="O253" s="42" t="str">
        <f t="shared" si="59"/>
        <v/>
      </c>
      <c r="P253" s="28" t="str">
        <f t="shared" si="60"/>
        <v/>
      </c>
      <c r="Q253" s="4" t="str">
        <f>_xlfn.IFNA(VLOOKUP(A253,[1]Black!$A$8:$I$211,5,FALSE),"")</f>
        <v/>
      </c>
      <c r="R253" s="5" t="str">
        <f>_xlfn.IFNA(VLOOKUP(A253,[1]Black!$A$8:$I$211,9,FALSE),"")</f>
        <v/>
      </c>
      <c r="S253" s="42" t="str">
        <f t="shared" si="61"/>
        <v/>
      </c>
      <c r="T253" s="28" t="str">
        <f t="shared" si="62"/>
        <v/>
      </c>
      <c r="U253" s="4" t="str">
        <f>_xlfn.IFNA(VLOOKUP(A253,'[1]H-L'!$A$8:$I$163,5,FALSE),"")</f>
        <v/>
      </c>
      <c r="V253" s="5" t="str">
        <f>_xlfn.IFNA(VLOOKUP(A253,'[1]H-L'!$A$8:$I$163,9,FALSE),"")</f>
        <v/>
      </c>
      <c r="W253" s="42" t="str">
        <f t="shared" si="63"/>
        <v/>
      </c>
      <c r="X253" s="28" t="str">
        <f t="shared" si="64"/>
        <v/>
      </c>
      <c r="Y253" s="4" t="str">
        <f>_xlfn.IFNA(VLOOKUP(A253,[1]Other!$A$8:$I$86,5,FALSE),"")</f>
        <v/>
      </c>
      <c r="Z253" s="5" t="str">
        <f>_xlfn.IFNA(VLOOKUP(A253,[1]Other!$A$8:$I$86,9,FALSE),"")</f>
        <v/>
      </c>
      <c r="AA253" s="29" t="str">
        <f t="shared" si="65"/>
        <v/>
      </c>
      <c r="AC253" s="7">
        <f t="shared" si="66"/>
        <v>1.0655E-3</v>
      </c>
      <c r="AD253" s="7" t="str">
        <f t="shared" si="67"/>
        <v/>
      </c>
      <c r="AE253" s="7" t="str">
        <f t="shared" si="68"/>
        <v/>
      </c>
      <c r="AF253" s="7" t="str">
        <f t="shared" si="69"/>
        <v/>
      </c>
      <c r="AG253" s="7" t="str">
        <f t="shared" si="70"/>
        <v/>
      </c>
      <c r="AH253" s="7" t="str">
        <f t="shared" si="71"/>
        <v/>
      </c>
    </row>
    <row r="254" spans="1:34" x14ac:dyDescent="0.3">
      <c r="A254" s="52" t="s">
        <v>258</v>
      </c>
      <c r="B254" s="36">
        <f>[1]White!D252</f>
        <v>89</v>
      </c>
      <c r="C254" s="22">
        <f>[1]White!H252</f>
        <v>57222.235955056</v>
      </c>
      <c r="D254" s="28">
        <f t="shared" si="54"/>
        <v>3.732670140184955E-4</v>
      </c>
      <c r="E254" s="4">
        <f>[1]White!E252</f>
        <v>169</v>
      </c>
      <c r="F254" s="5">
        <f>[1]White!I252</f>
        <v>54169.053254437997</v>
      </c>
      <c r="G254" s="42">
        <f t="shared" si="55"/>
        <v>0.94664342192052642</v>
      </c>
      <c r="H254" s="28" t="str">
        <f t="shared" si="56"/>
        <v/>
      </c>
      <c r="I254" s="4" t="str">
        <f>_xlfn.IFNA(VLOOKUP(A254,[1]AIAN!$A$8:$I$67,5,FALSE),"")</f>
        <v/>
      </c>
      <c r="J254" s="5" t="str">
        <f>_xlfn.IFNA(VLOOKUP(A254,[1]AIAN!$A$8:$I$67,9,FALSE),"")</f>
        <v/>
      </c>
      <c r="K254" s="42" t="str">
        <f t="shared" si="57"/>
        <v/>
      </c>
      <c r="L254" s="28" t="str">
        <f t="shared" si="58"/>
        <v/>
      </c>
      <c r="M254" s="4" t="str">
        <f>_xlfn.IFNA(VLOOKUP(A254,[1]ANHPI!$A$8:$I$145,5,FALSE),"")</f>
        <v/>
      </c>
      <c r="N254" s="5" t="str">
        <f>_xlfn.IFNA(VLOOKUP(A254,[1]ANHPI!$A$8:$I$145,9,FALSE),"")</f>
        <v/>
      </c>
      <c r="O254" s="42" t="str">
        <f t="shared" si="59"/>
        <v/>
      </c>
      <c r="P254" s="28">
        <f t="shared" si="60"/>
        <v>3.9877904686884603E-4</v>
      </c>
      <c r="Q254" s="4">
        <f>_xlfn.IFNA(VLOOKUP(A254,[1]Black!$A$8:$I$211,5,FALSE),"")</f>
        <v>81</v>
      </c>
      <c r="R254" s="5">
        <f>_xlfn.IFNA(VLOOKUP(A254,[1]Black!$A$8:$I$211,9,FALSE),"")</f>
        <v>59117.333333333001</v>
      </c>
      <c r="S254" s="42">
        <f t="shared" si="61"/>
        <v>1.0331181986625875</v>
      </c>
      <c r="T254" s="28" t="str">
        <f t="shared" si="62"/>
        <v/>
      </c>
      <c r="U254" s="4" t="str">
        <f>_xlfn.IFNA(VLOOKUP(A254,'[1]H-L'!$A$8:$I$163,5,FALSE),"")</f>
        <v/>
      </c>
      <c r="V254" s="5" t="str">
        <f>_xlfn.IFNA(VLOOKUP(A254,'[1]H-L'!$A$8:$I$163,9,FALSE),"")</f>
        <v/>
      </c>
      <c r="W254" s="42" t="str">
        <f t="shared" si="63"/>
        <v/>
      </c>
      <c r="X254" s="28" t="str">
        <f t="shared" si="64"/>
        <v/>
      </c>
      <c r="Y254" s="4" t="str">
        <f>_xlfn.IFNA(VLOOKUP(A254,[1]Other!$A$8:$I$86,5,FALSE),"")</f>
        <v/>
      </c>
      <c r="Z254" s="5" t="str">
        <f>_xlfn.IFNA(VLOOKUP(A254,[1]Other!$A$8:$I$86,9,FALSE),"")</f>
        <v/>
      </c>
      <c r="AA254" s="29" t="str">
        <f t="shared" si="65"/>
        <v/>
      </c>
      <c r="AC254" s="7">
        <f t="shared" si="66"/>
        <v>3.5340000000000002E-4</v>
      </c>
      <c r="AD254" s="7" t="str">
        <f t="shared" si="67"/>
        <v/>
      </c>
      <c r="AE254" s="7" t="str">
        <f t="shared" si="68"/>
        <v/>
      </c>
      <c r="AF254" s="7">
        <f t="shared" si="69"/>
        <v>4.1199999999999999E-4</v>
      </c>
      <c r="AG254" s="7" t="str">
        <f t="shared" si="70"/>
        <v/>
      </c>
      <c r="AH254" s="7" t="str">
        <f t="shared" si="71"/>
        <v/>
      </c>
    </row>
    <row r="255" spans="1:34" ht="27" x14ac:dyDescent="0.3">
      <c r="A255" s="52" t="s">
        <v>259</v>
      </c>
      <c r="B255" s="36">
        <f>[1]White!D253</f>
        <v>181</v>
      </c>
      <c r="C255" s="22">
        <f>[1]White!H253</f>
        <v>104178.149171271</v>
      </c>
      <c r="D255" s="28">
        <f t="shared" si="54"/>
        <v>6.4272604188983539E-4</v>
      </c>
      <c r="E255" s="4">
        <f>[1]White!E253</f>
        <v>291</v>
      </c>
      <c r="F255" s="5">
        <f>[1]White!I253</f>
        <v>103985.14089347101</v>
      </c>
      <c r="G255" s="42">
        <f t="shared" si="55"/>
        <v>0.99814732475729928</v>
      </c>
      <c r="H255" s="28" t="str">
        <f t="shared" si="56"/>
        <v/>
      </c>
      <c r="I255" s="4" t="str">
        <f>_xlfn.IFNA(VLOOKUP(A255,[1]AIAN!$A$8:$I$67,5,FALSE),"")</f>
        <v/>
      </c>
      <c r="J255" s="5" t="str">
        <f>_xlfn.IFNA(VLOOKUP(A255,[1]AIAN!$A$8:$I$67,9,FALSE),"")</f>
        <v/>
      </c>
      <c r="K255" s="42" t="str">
        <f t="shared" si="57"/>
        <v/>
      </c>
      <c r="L255" s="28" t="str">
        <f t="shared" si="58"/>
        <v/>
      </c>
      <c r="M255" s="4" t="str">
        <f>_xlfn.IFNA(VLOOKUP(A255,[1]ANHPI!$A$8:$I$145,5,FALSE),"")</f>
        <v/>
      </c>
      <c r="N255" s="5" t="str">
        <f>_xlfn.IFNA(VLOOKUP(A255,[1]ANHPI!$A$8:$I$145,9,FALSE),"")</f>
        <v/>
      </c>
      <c r="O255" s="42" t="str">
        <f t="shared" si="59"/>
        <v/>
      </c>
      <c r="P255" s="28">
        <f t="shared" si="60"/>
        <v>3.6923985821189445E-4</v>
      </c>
      <c r="Q255" s="4">
        <f>_xlfn.IFNA(VLOOKUP(A255,[1]Black!$A$8:$I$211,5,FALSE),"")</f>
        <v>75</v>
      </c>
      <c r="R255" s="5">
        <f>_xlfn.IFNA(VLOOKUP(A255,[1]Black!$A$8:$I$211,9,FALSE),"")</f>
        <v>99907.973333332993</v>
      </c>
      <c r="S255" s="42">
        <f t="shared" si="61"/>
        <v>0.95901083027576395</v>
      </c>
      <c r="T255" s="28" t="str">
        <f t="shared" si="62"/>
        <v/>
      </c>
      <c r="U255" s="4" t="str">
        <f>_xlfn.IFNA(VLOOKUP(A255,'[1]H-L'!$A$8:$I$163,5,FALSE),"")</f>
        <v/>
      </c>
      <c r="V255" s="5" t="str">
        <f>_xlfn.IFNA(VLOOKUP(A255,'[1]H-L'!$A$8:$I$163,9,FALSE),"")</f>
        <v/>
      </c>
      <c r="W255" s="42" t="str">
        <f t="shared" si="63"/>
        <v/>
      </c>
      <c r="X255" s="28" t="str">
        <f t="shared" si="64"/>
        <v/>
      </c>
      <c r="Y255" s="4" t="str">
        <f>_xlfn.IFNA(VLOOKUP(A255,[1]Other!$A$8:$I$86,5,FALSE),"")</f>
        <v/>
      </c>
      <c r="Z255" s="5" t="str">
        <f>_xlfn.IFNA(VLOOKUP(A255,[1]Other!$A$8:$I$86,9,FALSE),"")</f>
        <v/>
      </c>
      <c r="AA255" s="29" t="str">
        <f t="shared" si="65"/>
        <v/>
      </c>
      <c r="AC255" s="7">
        <f t="shared" si="66"/>
        <v>6.4150000000000003E-4</v>
      </c>
      <c r="AD255" s="7" t="str">
        <f t="shared" si="67"/>
        <v/>
      </c>
      <c r="AE255" s="7" t="str">
        <f t="shared" si="68"/>
        <v/>
      </c>
      <c r="AF255" s="7">
        <f t="shared" si="69"/>
        <v>3.5409999999999999E-4</v>
      </c>
      <c r="AG255" s="7" t="str">
        <f t="shared" si="70"/>
        <v/>
      </c>
      <c r="AH255" s="7" t="str">
        <f t="shared" si="71"/>
        <v/>
      </c>
    </row>
    <row r="256" spans="1:34" x14ac:dyDescent="0.3">
      <c r="A256" s="52" t="s">
        <v>260</v>
      </c>
      <c r="B256" s="36">
        <f>[1]White!D254</f>
        <v>196</v>
      </c>
      <c r="C256" s="22">
        <f>[1]White!H254</f>
        <v>105657.97959183699</v>
      </c>
      <c r="D256" s="28">
        <f t="shared" si="54"/>
        <v>4.6824027794036119E-4</v>
      </c>
      <c r="E256" s="4">
        <f>[1]White!E254</f>
        <v>212</v>
      </c>
      <c r="F256" s="5">
        <f>[1]White!I254</f>
        <v>99347.962264151007</v>
      </c>
      <c r="G256" s="42">
        <f t="shared" si="55"/>
        <v>0.94027883788747468</v>
      </c>
      <c r="H256" s="28" t="str">
        <f t="shared" si="56"/>
        <v/>
      </c>
      <c r="I256" s="4" t="str">
        <f>_xlfn.IFNA(VLOOKUP(A256,[1]AIAN!$A$8:$I$67,5,FALSE),"")</f>
        <v/>
      </c>
      <c r="J256" s="5" t="str">
        <f>_xlfn.IFNA(VLOOKUP(A256,[1]AIAN!$A$8:$I$67,9,FALSE),"")</f>
        <v/>
      </c>
      <c r="K256" s="42" t="str">
        <f t="shared" si="57"/>
        <v/>
      </c>
      <c r="L256" s="28" t="str">
        <f t="shared" si="58"/>
        <v/>
      </c>
      <c r="M256" s="4" t="str">
        <f>_xlfn.IFNA(VLOOKUP(A256,[1]ANHPI!$A$8:$I$145,5,FALSE),"")</f>
        <v/>
      </c>
      <c r="N256" s="5" t="str">
        <f>_xlfn.IFNA(VLOOKUP(A256,[1]ANHPI!$A$8:$I$145,9,FALSE),"")</f>
        <v/>
      </c>
      <c r="O256" s="42" t="str">
        <f t="shared" si="59"/>
        <v/>
      </c>
      <c r="P256" s="28" t="str">
        <f t="shared" si="60"/>
        <v/>
      </c>
      <c r="Q256" s="4" t="str">
        <f>_xlfn.IFNA(VLOOKUP(A256,[1]Black!$A$8:$I$211,5,FALSE),"")</f>
        <v/>
      </c>
      <c r="R256" s="5" t="str">
        <f>_xlfn.IFNA(VLOOKUP(A256,[1]Black!$A$8:$I$211,9,FALSE),"")</f>
        <v/>
      </c>
      <c r="S256" s="42" t="str">
        <f t="shared" si="61"/>
        <v/>
      </c>
      <c r="T256" s="28" t="str">
        <f t="shared" si="62"/>
        <v/>
      </c>
      <c r="U256" s="4" t="str">
        <f>_xlfn.IFNA(VLOOKUP(A256,'[1]H-L'!$A$8:$I$163,5,FALSE),"")</f>
        <v/>
      </c>
      <c r="V256" s="5" t="str">
        <f>_xlfn.IFNA(VLOOKUP(A256,'[1]H-L'!$A$8:$I$163,9,FALSE),"")</f>
        <v/>
      </c>
      <c r="W256" s="42" t="str">
        <f t="shared" si="63"/>
        <v/>
      </c>
      <c r="X256" s="28" t="str">
        <f t="shared" si="64"/>
        <v/>
      </c>
      <c r="Y256" s="4" t="str">
        <f>_xlfn.IFNA(VLOOKUP(A256,[1]Other!$A$8:$I$86,5,FALSE),"")</f>
        <v/>
      </c>
      <c r="Z256" s="5" t="str">
        <f>_xlfn.IFNA(VLOOKUP(A256,[1]Other!$A$8:$I$86,9,FALSE),"")</f>
        <v/>
      </c>
      <c r="AA256" s="29" t="str">
        <f t="shared" si="65"/>
        <v/>
      </c>
      <c r="AC256" s="7">
        <f t="shared" si="66"/>
        <v>4.4030000000000002E-4</v>
      </c>
      <c r="AD256" s="7" t="str">
        <f t="shared" si="67"/>
        <v/>
      </c>
      <c r="AE256" s="7" t="str">
        <f t="shared" si="68"/>
        <v/>
      </c>
      <c r="AF256" s="7" t="str">
        <f t="shared" si="69"/>
        <v/>
      </c>
      <c r="AG256" s="7" t="str">
        <f t="shared" si="70"/>
        <v/>
      </c>
      <c r="AH256" s="7" t="str">
        <f t="shared" si="71"/>
        <v/>
      </c>
    </row>
    <row r="257" spans="1:34" x14ac:dyDescent="0.3">
      <c r="A257" s="52" t="s">
        <v>261</v>
      </c>
      <c r="B257" s="36">
        <f>[1]White!D255</f>
        <v>414</v>
      </c>
      <c r="C257" s="22">
        <f>[1]White!H255</f>
        <v>59891.350241546003</v>
      </c>
      <c r="D257" s="28">
        <f t="shared" si="54"/>
        <v>6.8689965301628464E-4</v>
      </c>
      <c r="E257" s="4">
        <f>[1]White!E255</f>
        <v>311</v>
      </c>
      <c r="F257" s="5">
        <f>[1]White!I255</f>
        <v>63034.331189711003</v>
      </c>
      <c r="G257" s="42">
        <f t="shared" si="55"/>
        <v>1.0524780445838864</v>
      </c>
      <c r="H257" s="28" t="str">
        <f t="shared" si="56"/>
        <v/>
      </c>
      <c r="I257" s="4" t="str">
        <f>_xlfn.IFNA(VLOOKUP(A257,[1]AIAN!$A$8:$I$67,5,FALSE),"")</f>
        <v/>
      </c>
      <c r="J257" s="5" t="str">
        <f>_xlfn.IFNA(VLOOKUP(A257,[1]AIAN!$A$8:$I$67,9,FALSE),"")</f>
        <v/>
      </c>
      <c r="K257" s="42" t="str">
        <f t="shared" si="57"/>
        <v/>
      </c>
      <c r="L257" s="28" t="str">
        <f t="shared" si="58"/>
        <v/>
      </c>
      <c r="M257" s="4" t="str">
        <f>_xlfn.IFNA(VLOOKUP(A257,[1]ANHPI!$A$8:$I$145,5,FALSE),"")</f>
        <v/>
      </c>
      <c r="N257" s="5" t="str">
        <f>_xlfn.IFNA(VLOOKUP(A257,[1]ANHPI!$A$8:$I$145,9,FALSE),"")</f>
        <v/>
      </c>
      <c r="O257" s="42" t="str">
        <f t="shared" si="59"/>
        <v/>
      </c>
      <c r="P257" s="28">
        <f t="shared" si="60"/>
        <v>1.32926348956282E-3</v>
      </c>
      <c r="Q257" s="4">
        <f>_xlfn.IFNA(VLOOKUP(A257,[1]Black!$A$8:$I$211,5,FALSE),"")</f>
        <v>270</v>
      </c>
      <c r="R257" s="5">
        <f>_xlfn.IFNA(VLOOKUP(A257,[1]Black!$A$8:$I$211,9,FALSE),"")</f>
        <v>52230.396296295999</v>
      </c>
      <c r="S257" s="42">
        <f t="shared" si="61"/>
        <v>0.87208580346990272</v>
      </c>
      <c r="T257" s="28" t="str">
        <f t="shared" si="62"/>
        <v/>
      </c>
      <c r="U257" s="4" t="str">
        <f>_xlfn.IFNA(VLOOKUP(A257,'[1]H-L'!$A$8:$I$163,5,FALSE),"")</f>
        <v/>
      </c>
      <c r="V257" s="5" t="str">
        <f>_xlfn.IFNA(VLOOKUP(A257,'[1]H-L'!$A$8:$I$163,9,FALSE),"")</f>
        <v/>
      </c>
      <c r="W257" s="42" t="str">
        <f t="shared" si="63"/>
        <v/>
      </c>
      <c r="X257" s="28" t="str">
        <f t="shared" si="64"/>
        <v/>
      </c>
      <c r="Y257" s="4" t="str">
        <f>_xlfn.IFNA(VLOOKUP(A257,[1]Other!$A$8:$I$86,5,FALSE),"")</f>
        <v/>
      </c>
      <c r="Z257" s="5" t="str">
        <f>_xlfn.IFNA(VLOOKUP(A257,[1]Other!$A$8:$I$86,9,FALSE),"")</f>
        <v/>
      </c>
      <c r="AA257" s="29" t="str">
        <f t="shared" si="65"/>
        <v/>
      </c>
      <c r="AC257" s="7">
        <f t="shared" si="66"/>
        <v>7.2289999999999995E-4</v>
      </c>
      <c r="AD257" s="7" t="str">
        <f t="shared" si="67"/>
        <v/>
      </c>
      <c r="AE257" s="7" t="str">
        <f t="shared" si="68"/>
        <v/>
      </c>
      <c r="AF257" s="7">
        <f t="shared" si="69"/>
        <v>1.1592E-3</v>
      </c>
      <c r="AG257" s="7" t="str">
        <f t="shared" si="70"/>
        <v/>
      </c>
      <c r="AH257" s="7" t="str">
        <f t="shared" si="71"/>
        <v/>
      </c>
    </row>
    <row r="258" spans="1:34" x14ac:dyDescent="0.3">
      <c r="A258" s="52" t="s">
        <v>262</v>
      </c>
      <c r="B258" s="36">
        <f>[1]White!D256</f>
        <v>138</v>
      </c>
      <c r="C258" s="22">
        <f>[1]White!H256</f>
        <v>143263.507246377</v>
      </c>
      <c r="D258" s="28">
        <f t="shared" si="54"/>
        <v>1.2368611115405769E-4</v>
      </c>
      <c r="E258" s="4">
        <f>[1]White!E256</f>
        <v>56</v>
      </c>
      <c r="F258" s="5">
        <f>[1]White!I256</f>
        <v>142019.57142857101</v>
      </c>
      <c r="G258" s="42">
        <f t="shared" si="55"/>
        <v>0.99131714808805615</v>
      </c>
      <c r="H258" s="28" t="str">
        <f t="shared" si="56"/>
        <v/>
      </c>
      <c r="I258" s="4" t="str">
        <f>_xlfn.IFNA(VLOOKUP(A258,[1]AIAN!$A$8:$I$67,5,FALSE),"")</f>
        <v/>
      </c>
      <c r="J258" s="5" t="str">
        <f>_xlfn.IFNA(VLOOKUP(A258,[1]AIAN!$A$8:$I$67,9,FALSE),"")</f>
        <v/>
      </c>
      <c r="K258" s="42" t="str">
        <f t="shared" si="57"/>
        <v/>
      </c>
      <c r="L258" s="28" t="str">
        <f t="shared" si="58"/>
        <v/>
      </c>
      <c r="M258" s="4" t="str">
        <f>_xlfn.IFNA(VLOOKUP(A258,[1]ANHPI!$A$8:$I$145,5,FALSE),"")</f>
        <v/>
      </c>
      <c r="N258" s="5" t="str">
        <f>_xlfn.IFNA(VLOOKUP(A258,[1]ANHPI!$A$8:$I$145,9,FALSE),"")</f>
        <v/>
      </c>
      <c r="O258" s="42" t="str">
        <f t="shared" si="59"/>
        <v/>
      </c>
      <c r="P258" s="28" t="str">
        <f t="shared" si="60"/>
        <v/>
      </c>
      <c r="Q258" s="4" t="str">
        <f>_xlfn.IFNA(VLOOKUP(A258,[1]Black!$A$8:$I$211,5,FALSE),"")</f>
        <v/>
      </c>
      <c r="R258" s="5" t="str">
        <f>_xlfn.IFNA(VLOOKUP(A258,[1]Black!$A$8:$I$211,9,FALSE),"")</f>
        <v/>
      </c>
      <c r="S258" s="42" t="str">
        <f t="shared" si="61"/>
        <v/>
      </c>
      <c r="T258" s="28" t="str">
        <f t="shared" si="62"/>
        <v/>
      </c>
      <c r="U258" s="4" t="str">
        <f>_xlfn.IFNA(VLOOKUP(A258,'[1]H-L'!$A$8:$I$163,5,FALSE),"")</f>
        <v/>
      </c>
      <c r="V258" s="5" t="str">
        <f>_xlfn.IFNA(VLOOKUP(A258,'[1]H-L'!$A$8:$I$163,9,FALSE),"")</f>
        <v/>
      </c>
      <c r="W258" s="42" t="str">
        <f t="shared" si="63"/>
        <v/>
      </c>
      <c r="X258" s="28" t="str">
        <f t="shared" si="64"/>
        <v/>
      </c>
      <c r="Y258" s="4" t="str">
        <f>_xlfn.IFNA(VLOOKUP(A258,[1]Other!$A$8:$I$86,5,FALSE),"")</f>
        <v/>
      </c>
      <c r="Z258" s="5" t="str">
        <f>_xlfn.IFNA(VLOOKUP(A258,[1]Other!$A$8:$I$86,9,FALSE),"")</f>
        <v/>
      </c>
      <c r="AA258" s="29" t="str">
        <f t="shared" si="65"/>
        <v/>
      </c>
      <c r="AC258" s="7">
        <f t="shared" si="66"/>
        <v>1.226E-4</v>
      </c>
      <c r="AD258" s="7" t="str">
        <f t="shared" si="67"/>
        <v/>
      </c>
      <c r="AE258" s="7" t="str">
        <f t="shared" si="68"/>
        <v/>
      </c>
      <c r="AF258" s="7" t="str">
        <f t="shared" si="69"/>
        <v/>
      </c>
      <c r="AG258" s="7" t="str">
        <f t="shared" si="70"/>
        <v/>
      </c>
      <c r="AH258" s="7" t="str">
        <f t="shared" si="71"/>
        <v/>
      </c>
    </row>
    <row r="259" spans="1:34" x14ac:dyDescent="0.3">
      <c r="A259" s="52" t="s">
        <v>263</v>
      </c>
      <c r="B259" s="36">
        <f>[1]White!D257</f>
        <v>2949</v>
      </c>
      <c r="C259" s="22">
        <f>[1]White!H257</f>
        <v>124734.972175093</v>
      </c>
      <c r="D259" s="28">
        <f t="shared" si="54"/>
        <v>2.774102778741008E-3</v>
      </c>
      <c r="E259" s="4">
        <f>[1]White!E257</f>
        <v>1256</v>
      </c>
      <c r="F259" s="5">
        <f>[1]White!I257</f>
        <v>118229.920318725</v>
      </c>
      <c r="G259" s="42">
        <f t="shared" si="55"/>
        <v>0.94784901344879657</v>
      </c>
      <c r="H259" s="28" t="str">
        <f t="shared" si="56"/>
        <v/>
      </c>
      <c r="I259" s="4" t="str">
        <f>_xlfn.IFNA(VLOOKUP(A259,[1]AIAN!$A$8:$I$67,5,FALSE),"")</f>
        <v/>
      </c>
      <c r="J259" s="5" t="str">
        <f>_xlfn.IFNA(VLOOKUP(A259,[1]AIAN!$A$8:$I$67,9,FALSE),"")</f>
        <v/>
      </c>
      <c r="K259" s="42" t="str">
        <f t="shared" si="57"/>
        <v/>
      </c>
      <c r="L259" s="28">
        <f t="shared" si="58"/>
        <v>2.3904114201063901E-3</v>
      </c>
      <c r="M259" s="4">
        <f>_xlfn.IFNA(VLOOKUP(A259,[1]ANHPI!$A$8:$I$145,5,FALSE),"")</f>
        <v>142</v>
      </c>
      <c r="N259" s="5">
        <f>_xlfn.IFNA(VLOOKUP(A259,[1]ANHPI!$A$8:$I$145,9,FALSE),"")</f>
        <v>121412.88028169</v>
      </c>
      <c r="O259" s="42">
        <f t="shared" si="59"/>
        <v>0.97336679653289437</v>
      </c>
      <c r="P259" s="28">
        <f t="shared" si="60"/>
        <v>9.3048444269397401E-4</v>
      </c>
      <c r="Q259" s="4">
        <f>_xlfn.IFNA(VLOOKUP(A259,[1]Black!$A$8:$I$211,5,FALSE),"")</f>
        <v>189</v>
      </c>
      <c r="R259" s="5">
        <f>_xlfn.IFNA(VLOOKUP(A259,[1]Black!$A$8:$I$211,9,FALSE),"")</f>
        <v>114634.781914894</v>
      </c>
      <c r="S259" s="42">
        <f t="shared" si="61"/>
        <v>0.91902679670284326</v>
      </c>
      <c r="T259" s="28">
        <f t="shared" si="62"/>
        <v>1.2247567883536764E-3</v>
      </c>
      <c r="U259" s="4">
        <f>_xlfn.IFNA(VLOOKUP(A259,'[1]H-L'!$A$8:$I$163,5,FALSE),"")</f>
        <v>88</v>
      </c>
      <c r="V259" s="5">
        <f>_xlfn.IFNA(VLOOKUP(A259,'[1]H-L'!$A$8:$I$163,9,FALSE),"")</f>
        <v>108816.715909091</v>
      </c>
      <c r="W259" s="42">
        <f t="shared" si="63"/>
        <v>0.87238337421796008</v>
      </c>
      <c r="X259" s="28">
        <f t="shared" si="64"/>
        <v>3.1635943298655472E-3</v>
      </c>
      <c r="Y259" s="4">
        <f>_xlfn.IFNA(VLOOKUP(A259,[1]Other!$A$8:$I$86,5,FALSE),"")</f>
        <v>52</v>
      </c>
      <c r="Z259" s="5">
        <f>_xlfn.IFNA(VLOOKUP(A259,[1]Other!$A$8:$I$86,9,FALSE),"")</f>
        <v>113987.480769231</v>
      </c>
      <c r="AA259" s="29">
        <f t="shared" si="65"/>
        <v>0.91383738482920784</v>
      </c>
      <c r="AC259" s="7">
        <f t="shared" si="66"/>
        <v>2.6294000000000001E-3</v>
      </c>
      <c r="AD259" s="7" t="str">
        <f t="shared" si="67"/>
        <v/>
      </c>
      <c r="AE259" s="7">
        <f t="shared" si="68"/>
        <v>2.3267000000000001E-3</v>
      </c>
      <c r="AF259" s="7">
        <f t="shared" si="69"/>
        <v>8.5510000000000002E-4</v>
      </c>
      <c r="AG259" s="7">
        <f t="shared" si="70"/>
        <v>1.0685E-3</v>
      </c>
      <c r="AH259" s="7">
        <f t="shared" si="71"/>
        <v>2.8909999999999999E-3</v>
      </c>
    </row>
    <row r="260" spans="1:34" x14ac:dyDescent="0.3">
      <c r="A260" s="52" t="s">
        <v>264</v>
      </c>
      <c r="B260" s="36">
        <f>[1]White!D258</f>
        <v>485</v>
      </c>
      <c r="C260" s="22">
        <f>[1]White!H258</f>
        <v>120111.503092784</v>
      </c>
      <c r="D260" s="28">
        <f t="shared" si="54"/>
        <v>7.9291631971976266E-4</v>
      </c>
      <c r="E260" s="4">
        <f>[1]White!E258</f>
        <v>359</v>
      </c>
      <c r="F260" s="5">
        <f>[1]White!I258</f>
        <v>110675.011142061</v>
      </c>
      <c r="G260" s="42">
        <f t="shared" si="55"/>
        <v>0.92143556855305131</v>
      </c>
      <c r="H260" s="28" t="str">
        <f t="shared" si="56"/>
        <v/>
      </c>
      <c r="I260" s="4" t="str">
        <f>_xlfn.IFNA(VLOOKUP(A260,[1]AIAN!$A$8:$I$67,5,FALSE),"")</f>
        <v/>
      </c>
      <c r="J260" s="5" t="str">
        <f>_xlfn.IFNA(VLOOKUP(A260,[1]AIAN!$A$8:$I$67,9,FALSE),"")</f>
        <v/>
      </c>
      <c r="K260" s="42" t="str">
        <f t="shared" si="57"/>
        <v/>
      </c>
      <c r="L260" s="28" t="str">
        <f t="shared" si="58"/>
        <v/>
      </c>
      <c r="M260" s="4" t="str">
        <f>_xlfn.IFNA(VLOOKUP(A260,[1]ANHPI!$A$8:$I$145,5,FALSE),"")</f>
        <v/>
      </c>
      <c r="N260" s="5" t="str">
        <f>_xlfn.IFNA(VLOOKUP(A260,[1]ANHPI!$A$8:$I$145,9,FALSE),"")</f>
        <v/>
      </c>
      <c r="O260" s="42" t="str">
        <f t="shared" si="59"/>
        <v/>
      </c>
      <c r="P260" s="28" t="str">
        <f t="shared" si="60"/>
        <v/>
      </c>
      <c r="Q260" s="4" t="str">
        <f>_xlfn.IFNA(VLOOKUP(A260,[1]Black!$A$8:$I$211,5,FALSE),"")</f>
        <v/>
      </c>
      <c r="R260" s="5" t="str">
        <f>_xlfn.IFNA(VLOOKUP(A260,[1]Black!$A$8:$I$211,9,FALSE),"")</f>
        <v/>
      </c>
      <c r="S260" s="42" t="str">
        <f t="shared" si="61"/>
        <v/>
      </c>
      <c r="T260" s="28" t="str">
        <f t="shared" si="62"/>
        <v/>
      </c>
      <c r="U260" s="4" t="str">
        <f>_xlfn.IFNA(VLOOKUP(A260,'[1]H-L'!$A$8:$I$163,5,FALSE),"")</f>
        <v/>
      </c>
      <c r="V260" s="5" t="str">
        <f>_xlfn.IFNA(VLOOKUP(A260,'[1]H-L'!$A$8:$I$163,9,FALSE),"")</f>
        <v/>
      </c>
      <c r="W260" s="42" t="str">
        <f t="shared" si="63"/>
        <v/>
      </c>
      <c r="X260" s="28" t="str">
        <f t="shared" si="64"/>
        <v/>
      </c>
      <c r="Y260" s="4" t="str">
        <f>_xlfn.IFNA(VLOOKUP(A260,[1]Other!$A$8:$I$86,5,FALSE),"")</f>
        <v/>
      </c>
      <c r="Z260" s="5" t="str">
        <f>_xlfn.IFNA(VLOOKUP(A260,[1]Other!$A$8:$I$86,9,FALSE),"")</f>
        <v/>
      </c>
      <c r="AA260" s="29" t="str">
        <f t="shared" si="65"/>
        <v/>
      </c>
      <c r="AC260" s="7">
        <f t="shared" si="66"/>
        <v>7.3059999999999998E-4</v>
      </c>
      <c r="AD260" s="7" t="str">
        <f t="shared" si="67"/>
        <v/>
      </c>
      <c r="AE260" s="7" t="str">
        <f t="shared" si="68"/>
        <v/>
      </c>
      <c r="AF260" s="7" t="str">
        <f t="shared" si="69"/>
        <v/>
      </c>
      <c r="AG260" s="7" t="str">
        <f t="shared" si="70"/>
        <v/>
      </c>
      <c r="AH260" s="7" t="str">
        <f t="shared" si="71"/>
        <v/>
      </c>
    </row>
    <row r="261" spans="1:34" x14ac:dyDescent="0.3">
      <c r="A261" s="52" t="s">
        <v>265</v>
      </c>
      <c r="B261" s="36">
        <f>[1]White!D259</f>
        <v>501</v>
      </c>
      <c r="C261" s="22">
        <f>[1]White!H259</f>
        <v>131051.13173652699</v>
      </c>
      <c r="D261" s="28">
        <f t="shared" si="54"/>
        <v>6.9352569468525199E-4</v>
      </c>
      <c r="E261" s="4">
        <f>[1]White!E259</f>
        <v>314</v>
      </c>
      <c r="F261" s="5">
        <f>[1]White!I259</f>
        <v>125097.332268371</v>
      </c>
      <c r="G261" s="42">
        <f t="shared" si="55"/>
        <v>0.95456888170850851</v>
      </c>
      <c r="H261" s="28" t="str">
        <f t="shared" si="56"/>
        <v/>
      </c>
      <c r="I261" s="4" t="str">
        <f>_xlfn.IFNA(VLOOKUP(A261,[1]AIAN!$A$8:$I$67,5,FALSE),"")</f>
        <v/>
      </c>
      <c r="J261" s="5" t="str">
        <f>_xlfn.IFNA(VLOOKUP(A261,[1]AIAN!$A$8:$I$67,9,FALSE),"")</f>
        <v/>
      </c>
      <c r="K261" s="42" t="str">
        <f t="shared" si="57"/>
        <v/>
      </c>
      <c r="L261" s="28">
        <f t="shared" si="58"/>
        <v>3.5351154804390277E-3</v>
      </c>
      <c r="M261" s="4">
        <f>_xlfn.IFNA(VLOOKUP(A261,[1]ANHPI!$A$8:$I$145,5,FALSE),"")</f>
        <v>210</v>
      </c>
      <c r="N261" s="5">
        <f>_xlfn.IFNA(VLOOKUP(A261,[1]ANHPI!$A$8:$I$145,9,FALSE),"")</f>
        <v>136016.376190476</v>
      </c>
      <c r="O261" s="42">
        <f t="shared" si="59"/>
        <v>1.0378878410903878</v>
      </c>
      <c r="P261" s="28">
        <f t="shared" si="60"/>
        <v>2.3631350925561244E-4</v>
      </c>
      <c r="Q261" s="4">
        <f>_xlfn.IFNA(VLOOKUP(A261,[1]Black!$A$8:$I$211,5,FALSE),"")</f>
        <v>48</v>
      </c>
      <c r="R261" s="5">
        <f>_xlfn.IFNA(VLOOKUP(A261,[1]Black!$A$8:$I$211,9,FALSE),"")</f>
        <v>119445.04166666701</v>
      </c>
      <c r="S261" s="42">
        <f t="shared" si="61"/>
        <v>0.91143845981281901</v>
      </c>
      <c r="T261" s="28" t="str">
        <f t="shared" si="62"/>
        <v/>
      </c>
      <c r="U261" s="4" t="str">
        <f>_xlfn.IFNA(VLOOKUP(A261,'[1]H-L'!$A$8:$I$163,5,FALSE),"")</f>
        <v/>
      </c>
      <c r="V261" s="5" t="str">
        <f>_xlfn.IFNA(VLOOKUP(A261,'[1]H-L'!$A$8:$I$163,9,FALSE),"")</f>
        <v/>
      </c>
      <c r="W261" s="42" t="str">
        <f t="shared" si="63"/>
        <v/>
      </c>
      <c r="X261" s="28" t="str">
        <f t="shared" si="64"/>
        <v/>
      </c>
      <c r="Y261" s="4" t="str">
        <f>_xlfn.IFNA(VLOOKUP(A261,[1]Other!$A$8:$I$86,5,FALSE),"")</f>
        <v/>
      </c>
      <c r="Z261" s="5" t="str">
        <f>_xlfn.IFNA(VLOOKUP(A261,[1]Other!$A$8:$I$86,9,FALSE),"")</f>
        <v/>
      </c>
      <c r="AA261" s="29" t="str">
        <f t="shared" si="65"/>
        <v/>
      </c>
      <c r="AC261" s="7">
        <f t="shared" si="66"/>
        <v>6.6200000000000005E-4</v>
      </c>
      <c r="AD261" s="7" t="str">
        <f t="shared" si="67"/>
        <v/>
      </c>
      <c r="AE261" s="7">
        <f t="shared" si="68"/>
        <v>3.6690999999999998E-3</v>
      </c>
      <c r="AF261" s="7">
        <f t="shared" si="69"/>
        <v>2.154E-4</v>
      </c>
      <c r="AG261" s="7" t="str">
        <f t="shared" si="70"/>
        <v/>
      </c>
      <c r="AH261" s="7" t="str">
        <f t="shared" si="71"/>
        <v/>
      </c>
    </row>
    <row r="262" spans="1:34" x14ac:dyDescent="0.3">
      <c r="A262" s="52" t="s">
        <v>266</v>
      </c>
      <c r="B262" s="36">
        <f>[1]White!D260</f>
        <v>1107</v>
      </c>
      <c r="C262" s="22">
        <f>[1]White!H260</f>
        <v>119795.79855465201</v>
      </c>
      <c r="D262" s="28">
        <f t="shared" si="54"/>
        <v>2.0651163201614985E-3</v>
      </c>
      <c r="E262" s="4">
        <f>[1]White!E260</f>
        <v>935</v>
      </c>
      <c r="F262" s="5">
        <f>[1]White!I260</f>
        <v>117407.55614973301</v>
      </c>
      <c r="G262" s="42">
        <f t="shared" si="55"/>
        <v>0.98006405538647112</v>
      </c>
      <c r="H262" s="28" t="str">
        <f t="shared" si="56"/>
        <v/>
      </c>
      <c r="I262" s="4" t="str">
        <f>_xlfn.IFNA(VLOOKUP(A262,[1]AIAN!$A$8:$I$67,5,FALSE),"")</f>
        <v/>
      </c>
      <c r="J262" s="5" t="str">
        <f>_xlfn.IFNA(VLOOKUP(A262,[1]AIAN!$A$8:$I$67,9,FALSE),"")</f>
        <v/>
      </c>
      <c r="K262" s="42" t="str">
        <f t="shared" si="57"/>
        <v/>
      </c>
      <c r="L262" s="28">
        <f t="shared" si="58"/>
        <v>3.2152716988754966E-3</v>
      </c>
      <c r="M262" s="4">
        <f>_xlfn.IFNA(VLOOKUP(A262,[1]ANHPI!$A$8:$I$145,5,FALSE),"")</f>
        <v>191</v>
      </c>
      <c r="N262" s="5">
        <f>_xlfn.IFNA(VLOOKUP(A262,[1]ANHPI!$A$8:$I$145,9,FALSE),"")</f>
        <v>119599.277486911</v>
      </c>
      <c r="O262" s="42">
        <f t="shared" si="59"/>
        <v>0.99835953288752988</v>
      </c>
      <c r="P262" s="28">
        <f t="shared" si="60"/>
        <v>1.5212682158330052E-3</v>
      </c>
      <c r="Q262" s="4">
        <f>_xlfn.IFNA(VLOOKUP(A262,[1]Black!$A$8:$I$211,5,FALSE),"")</f>
        <v>309</v>
      </c>
      <c r="R262" s="5">
        <f>_xlfn.IFNA(VLOOKUP(A262,[1]Black!$A$8:$I$211,9,FALSE),"")</f>
        <v>114448.009708738</v>
      </c>
      <c r="S262" s="42">
        <f t="shared" si="61"/>
        <v>0.95535912853008531</v>
      </c>
      <c r="T262" s="28">
        <f t="shared" si="62"/>
        <v>1.6701228932095586E-3</v>
      </c>
      <c r="U262" s="4">
        <f>_xlfn.IFNA(VLOOKUP(A262,'[1]H-L'!$A$8:$I$163,5,FALSE),"")</f>
        <v>120</v>
      </c>
      <c r="V262" s="5">
        <f>_xlfn.IFNA(VLOOKUP(A262,'[1]H-L'!$A$8:$I$163,9,FALSE),"")</f>
        <v>107635.84166666699</v>
      </c>
      <c r="W262" s="42">
        <f t="shared" si="63"/>
        <v>0.89849429583761631</v>
      </c>
      <c r="X262" s="28" t="str">
        <f t="shared" si="64"/>
        <v/>
      </c>
      <c r="Y262" s="4" t="str">
        <f>_xlfn.IFNA(VLOOKUP(A262,[1]Other!$A$8:$I$86,5,FALSE),"")</f>
        <v/>
      </c>
      <c r="Z262" s="5" t="str">
        <f>_xlfn.IFNA(VLOOKUP(A262,[1]Other!$A$8:$I$86,9,FALSE),"")</f>
        <v/>
      </c>
      <c r="AA262" s="29" t="str">
        <f t="shared" si="65"/>
        <v/>
      </c>
      <c r="AC262" s="7">
        <f t="shared" si="66"/>
        <v>2.0238999999999999E-3</v>
      </c>
      <c r="AD262" s="7" t="str">
        <f t="shared" si="67"/>
        <v/>
      </c>
      <c r="AE262" s="7">
        <f t="shared" si="68"/>
        <v>3.2100000000000002E-3</v>
      </c>
      <c r="AF262" s="7">
        <f t="shared" si="69"/>
        <v>1.4534000000000001E-3</v>
      </c>
      <c r="AG262" s="7">
        <f t="shared" si="70"/>
        <v>1.5005999999999999E-3</v>
      </c>
      <c r="AH262" s="7" t="str">
        <f t="shared" si="71"/>
        <v/>
      </c>
    </row>
    <row r="263" spans="1:34" x14ac:dyDescent="0.3">
      <c r="A263" s="52" t="s">
        <v>267</v>
      </c>
      <c r="B263" s="36">
        <f>[1]White!D261</f>
        <v>60</v>
      </c>
      <c r="C263" s="22">
        <f>[1]White!H261</f>
        <v>47691.6</v>
      </c>
      <c r="D263" s="28">
        <f t="shared" si="54"/>
        <v>4.1302326403229976E-4</v>
      </c>
      <c r="E263" s="4">
        <f>[1]White!E261</f>
        <v>187</v>
      </c>
      <c r="F263" s="5">
        <f>[1]White!I261</f>
        <v>48729.283422460001</v>
      </c>
      <c r="G263" s="42">
        <f t="shared" si="55"/>
        <v>1.0217582010764998</v>
      </c>
      <c r="H263" s="28" t="str">
        <f t="shared" si="56"/>
        <v/>
      </c>
      <c r="I263" s="4" t="str">
        <f>_xlfn.IFNA(VLOOKUP(A263,[1]AIAN!$A$8:$I$67,5,FALSE),"")</f>
        <v/>
      </c>
      <c r="J263" s="5" t="str">
        <f>_xlfn.IFNA(VLOOKUP(A263,[1]AIAN!$A$8:$I$67,9,FALSE),"")</f>
        <v/>
      </c>
      <c r="K263" s="42" t="str">
        <f t="shared" si="57"/>
        <v/>
      </c>
      <c r="L263" s="28" t="str">
        <f t="shared" si="58"/>
        <v/>
      </c>
      <c r="M263" s="4" t="str">
        <f>_xlfn.IFNA(VLOOKUP(A263,[1]ANHPI!$A$8:$I$145,5,FALSE),"")</f>
        <v/>
      </c>
      <c r="N263" s="5" t="str">
        <f>_xlfn.IFNA(VLOOKUP(A263,[1]ANHPI!$A$8:$I$145,9,FALSE),"")</f>
        <v/>
      </c>
      <c r="O263" s="42" t="str">
        <f t="shared" si="59"/>
        <v/>
      </c>
      <c r="P263" s="28" t="str">
        <f t="shared" si="60"/>
        <v/>
      </c>
      <c r="Q263" s="4" t="str">
        <f>_xlfn.IFNA(VLOOKUP(A263,[1]Black!$A$8:$I$211,5,FALSE),"")</f>
        <v/>
      </c>
      <c r="R263" s="5" t="str">
        <f>_xlfn.IFNA(VLOOKUP(A263,[1]Black!$A$8:$I$211,9,FALSE),"")</f>
        <v/>
      </c>
      <c r="S263" s="42" t="str">
        <f t="shared" si="61"/>
        <v/>
      </c>
      <c r="T263" s="28" t="str">
        <f t="shared" si="62"/>
        <v/>
      </c>
      <c r="U263" s="4" t="str">
        <f>_xlfn.IFNA(VLOOKUP(A263,'[1]H-L'!$A$8:$I$163,5,FALSE),"")</f>
        <v/>
      </c>
      <c r="V263" s="5" t="str">
        <f>_xlfn.IFNA(VLOOKUP(A263,'[1]H-L'!$A$8:$I$163,9,FALSE),"")</f>
        <v/>
      </c>
      <c r="W263" s="42" t="str">
        <f t="shared" si="63"/>
        <v/>
      </c>
      <c r="X263" s="28" t="str">
        <f t="shared" si="64"/>
        <v/>
      </c>
      <c r="Y263" s="4" t="str">
        <f>_xlfn.IFNA(VLOOKUP(A263,[1]Other!$A$8:$I$86,5,FALSE),"")</f>
        <v/>
      </c>
      <c r="Z263" s="5" t="str">
        <f>_xlfn.IFNA(VLOOKUP(A263,[1]Other!$A$8:$I$86,9,FALSE),"")</f>
        <v/>
      </c>
      <c r="AA263" s="29" t="str">
        <f t="shared" si="65"/>
        <v/>
      </c>
      <c r="AC263" s="7">
        <f t="shared" si="66"/>
        <v>4.2200000000000001E-4</v>
      </c>
      <c r="AD263" s="7" t="str">
        <f t="shared" si="67"/>
        <v/>
      </c>
      <c r="AE263" s="7" t="str">
        <f t="shared" si="68"/>
        <v/>
      </c>
      <c r="AF263" s="7" t="str">
        <f t="shared" si="69"/>
        <v/>
      </c>
      <c r="AG263" s="7" t="str">
        <f t="shared" si="70"/>
        <v/>
      </c>
      <c r="AH263" s="7" t="str">
        <f t="shared" si="71"/>
        <v/>
      </c>
    </row>
    <row r="264" spans="1:34" x14ac:dyDescent="0.3">
      <c r="A264" s="52" t="s">
        <v>268</v>
      </c>
      <c r="B264" s="36">
        <f>[1]White!D262</f>
        <v>5271</v>
      </c>
      <c r="C264" s="22">
        <f>[1]White!H262</f>
        <v>110526.765888826</v>
      </c>
      <c r="D264" s="28">
        <f t="shared" si="54"/>
        <v>2.5090611119823127E-3</v>
      </c>
      <c r="E264" s="4">
        <f>[1]White!E262</f>
        <v>1136</v>
      </c>
      <c r="F264" s="5">
        <f>[1]White!I262</f>
        <v>113870.11707746499</v>
      </c>
      <c r="G264" s="42">
        <f t="shared" si="55"/>
        <v>1.0302492447123797</v>
      </c>
      <c r="H264" s="28" t="str">
        <f t="shared" si="56"/>
        <v/>
      </c>
      <c r="I264" s="4" t="str">
        <f>_xlfn.IFNA(VLOOKUP(A264,[1]AIAN!$A$8:$I$67,5,FALSE),"")</f>
        <v/>
      </c>
      <c r="J264" s="5" t="str">
        <f>_xlfn.IFNA(VLOOKUP(A264,[1]AIAN!$A$8:$I$67,9,FALSE),"")</f>
        <v/>
      </c>
      <c r="K264" s="42" t="str">
        <f t="shared" si="57"/>
        <v/>
      </c>
      <c r="L264" s="28">
        <f t="shared" si="58"/>
        <v>7.7435862904854892E-3</v>
      </c>
      <c r="M264" s="4">
        <f>_xlfn.IFNA(VLOOKUP(A264,[1]ANHPI!$A$8:$I$145,5,FALSE),"")</f>
        <v>460</v>
      </c>
      <c r="N264" s="5">
        <f>_xlfn.IFNA(VLOOKUP(A264,[1]ANHPI!$A$8:$I$145,9,FALSE),"")</f>
        <v>120274.86521739099</v>
      </c>
      <c r="O264" s="42">
        <f t="shared" si="59"/>
        <v>1.0881967299972404</v>
      </c>
      <c r="P264" s="28">
        <f t="shared" si="60"/>
        <v>1.2800315084679006E-3</v>
      </c>
      <c r="Q264" s="4">
        <f>_xlfn.IFNA(VLOOKUP(A264,[1]Black!$A$8:$I$211,5,FALSE),"")</f>
        <v>260</v>
      </c>
      <c r="R264" s="5">
        <f>_xlfn.IFNA(VLOOKUP(A264,[1]Black!$A$8:$I$211,9,FALSE),"")</f>
        <v>110821.457692308</v>
      </c>
      <c r="S264" s="42">
        <f t="shared" si="61"/>
        <v>1.0026662483165247</v>
      </c>
      <c r="T264" s="28">
        <f t="shared" si="62"/>
        <v>1.600534439325827E-3</v>
      </c>
      <c r="U264" s="4">
        <f>_xlfn.IFNA(VLOOKUP(A264,'[1]H-L'!$A$8:$I$163,5,FALSE),"")</f>
        <v>115</v>
      </c>
      <c r="V264" s="5">
        <f>_xlfn.IFNA(VLOOKUP(A264,'[1]H-L'!$A$8:$I$163,9,FALSE),"")</f>
        <v>100291.417391304</v>
      </c>
      <c r="W264" s="42">
        <f t="shared" si="63"/>
        <v>0.90739484309332552</v>
      </c>
      <c r="X264" s="28">
        <f t="shared" si="64"/>
        <v>3.4069477398552049E-3</v>
      </c>
      <c r="Y264" s="4">
        <f>_xlfn.IFNA(VLOOKUP(A264,[1]Other!$A$8:$I$86,5,FALSE),"")</f>
        <v>56</v>
      </c>
      <c r="Z264" s="5">
        <f>_xlfn.IFNA(VLOOKUP(A264,[1]Other!$A$8:$I$86,9,FALSE),"")</f>
        <v>95511.107142856999</v>
      </c>
      <c r="AA264" s="29">
        <f t="shared" si="65"/>
        <v>0.86414459316512893</v>
      </c>
      <c r="AC264" s="7">
        <f t="shared" si="66"/>
        <v>2.5850000000000001E-3</v>
      </c>
      <c r="AD264" s="7" t="str">
        <f t="shared" si="67"/>
        <v/>
      </c>
      <c r="AE264" s="7">
        <f t="shared" si="68"/>
        <v>8.4265E-3</v>
      </c>
      <c r="AF264" s="7">
        <f t="shared" si="69"/>
        <v>1.2834000000000001E-3</v>
      </c>
      <c r="AG264" s="7">
        <f t="shared" si="70"/>
        <v>1.4522999999999999E-3</v>
      </c>
      <c r="AH264" s="7">
        <f t="shared" si="71"/>
        <v>2.9440999999999998E-3</v>
      </c>
    </row>
    <row r="265" spans="1:34" ht="27" x14ac:dyDescent="0.3">
      <c r="A265" s="52" t="s">
        <v>269</v>
      </c>
      <c r="B265" s="36">
        <f>[1]White!D263</f>
        <v>3583</v>
      </c>
      <c r="C265" s="22">
        <f>[1]White!H263</f>
        <v>97424.415083799002</v>
      </c>
      <c r="D265" s="28">
        <f t="shared" si="54"/>
        <v>1.007158333683041E-3</v>
      </c>
      <c r="E265" s="4">
        <f>[1]White!E263</f>
        <v>456</v>
      </c>
      <c r="F265" s="5">
        <f>[1]White!I263</f>
        <v>90738.557268721997</v>
      </c>
      <c r="G265" s="42">
        <f t="shared" si="55"/>
        <v>0.93137389832593598</v>
      </c>
      <c r="H265" s="28" t="str">
        <f t="shared" si="56"/>
        <v/>
      </c>
      <c r="I265" s="4" t="str">
        <f>_xlfn.IFNA(VLOOKUP(A265,[1]AIAN!$A$8:$I$67,5,FALSE),"")</f>
        <v/>
      </c>
      <c r="J265" s="5" t="str">
        <f>_xlfn.IFNA(VLOOKUP(A265,[1]AIAN!$A$8:$I$67,9,FALSE),"")</f>
        <v/>
      </c>
      <c r="K265" s="42" t="str">
        <f t="shared" si="57"/>
        <v/>
      </c>
      <c r="L265" s="28" t="str">
        <f t="shared" si="58"/>
        <v/>
      </c>
      <c r="M265" s="4" t="str">
        <f>_xlfn.IFNA(VLOOKUP(A265,[1]ANHPI!$A$8:$I$145,5,FALSE),"")</f>
        <v/>
      </c>
      <c r="N265" s="5" t="str">
        <f>_xlfn.IFNA(VLOOKUP(A265,[1]ANHPI!$A$8:$I$145,9,FALSE),"")</f>
        <v/>
      </c>
      <c r="O265" s="42" t="str">
        <f t="shared" si="59"/>
        <v/>
      </c>
      <c r="P265" s="28" t="str">
        <f t="shared" si="60"/>
        <v/>
      </c>
      <c r="Q265" s="4" t="str">
        <f>_xlfn.IFNA(VLOOKUP(A265,[1]Black!$A$8:$I$211,5,FALSE),"")</f>
        <v/>
      </c>
      <c r="R265" s="5" t="str">
        <f>_xlfn.IFNA(VLOOKUP(A265,[1]Black!$A$8:$I$211,9,FALSE),"")</f>
        <v/>
      </c>
      <c r="S265" s="42" t="str">
        <f t="shared" si="61"/>
        <v/>
      </c>
      <c r="T265" s="28" t="str">
        <f t="shared" si="62"/>
        <v/>
      </c>
      <c r="U265" s="4" t="str">
        <f>_xlfn.IFNA(VLOOKUP(A265,'[1]H-L'!$A$8:$I$163,5,FALSE),"")</f>
        <v/>
      </c>
      <c r="V265" s="5" t="str">
        <f>_xlfn.IFNA(VLOOKUP(A265,'[1]H-L'!$A$8:$I$163,9,FALSE),"")</f>
        <v/>
      </c>
      <c r="W265" s="42" t="str">
        <f t="shared" si="63"/>
        <v/>
      </c>
      <c r="X265" s="28" t="str">
        <f t="shared" si="64"/>
        <v/>
      </c>
      <c r="Y265" s="4" t="str">
        <f>_xlfn.IFNA(VLOOKUP(A265,[1]Other!$A$8:$I$86,5,FALSE),"")</f>
        <v/>
      </c>
      <c r="Z265" s="5" t="str">
        <f>_xlfn.IFNA(VLOOKUP(A265,[1]Other!$A$8:$I$86,9,FALSE),"")</f>
        <v/>
      </c>
      <c r="AA265" s="29" t="str">
        <f t="shared" si="65"/>
        <v/>
      </c>
      <c r="AC265" s="7">
        <f t="shared" si="66"/>
        <v>9.3800000000000003E-4</v>
      </c>
      <c r="AD265" s="7" t="str">
        <f t="shared" si="67"/>
        <v/>
      </c>
      <c r="AE265" s="7" t="str">
        <f t="shared" si="68"/>
        <v/>
      </c>
      <c r="AF265" s="7" t="str">
        <f t="shared" si="69"/>
        <v/>
      </c>
      <c r="AG265" s="7" t="str">
        <f t="shared" si="70"/>
        <v/>
      </c>
      <c r="AH265" s="7" t="str">
        <f t="shared" si="71"/>
        <v/>
      </c>
    </row>
    <row r="266" spans="1:34" ht="27" x14ac:dyDescent="0.3">
      <c r="A266" s="52" t="s">
        <v>270</v>
      </c>
      <c r="B266" s="36">
        <f>[1]White!D264</f>
        <v>196</v>
      </c>
      <c r="C266" s="22">
        <f>[1]White!H264</f>
        <v>53777.102040815997</v>
      </c>
      <c r="D266" s="28">
        <f t="shared" si="54"/>
        <v>5.3891805574267989E-4</v>
      </c>
      <c r="E266" s="4">
        <f>[1]White!E264</f>
        <v>244</v>
      </c>
      <c r="F266" s="5">
        <f>[1]White!I264</f>
        <v>54898.204918033</v>
      </c>
      <c r="G266" s="42">
        <f t="shared" si="55"/>
        <v>1.0208472162811246</v>
      </c>
      <c r="H266" s="28" t="str">
        <f t="shared" si="56"/>
        <v/>
      </c>
      <c r="I266" s="4" t="str">
        <f>_xlfn.IFNA(VLOOKUP(A266,[1]AIAN!$A$8:$I$67,5,FALSE),"")</f>
        <v/>
      </c>
      <c r="J266" s="5" t="str">
        <f>_xlfn.IFNA(VLOOKUP(A266,[1]AIAN!$A$8:$I$67,9,FALSE),"")</f>
        <v/>
      </c>
      <c r="K266" s="42" t="str">
        <f t="shared" si="57"/>
        <v/>
      </c>
      <c r="L266" s="28" t="str">
        <f t="shared" si="58"/>
        <v/>
      </c>
      <c r="M266" s="4" t="str">
        <f>_xlfn.IFNA(VLOOKUP(A266,[1]ANHPI!$A$8:$I$145,5,FALSE),"")</f>
        <v/>
      </c>
      <c r="N266" s="5" t="str">
        <f>_xlfn.IFNA(VLOOKUP(A266,[1]ANHPI!$A$8:$I$145,9,FALSE),"")</f>
        <v/>
      </c>
      <c r="O266" s="42" t="str">
        <f t="shared" si="59"/>
        <v/>
      </c>
      <c r="P266" s="28" t="str">
        <f t="shared" si="60"/>
        <v/>
      </c>
      <c r="Q266" s="4" t="str">
        <f>_xlfn.IFNA(VLOOKUP(A266,[1]Black!$A$8:$I$211,5,FALSE),"")</f>
        <v/>
      </c>
      <c r="R266" s="5" t="str">
        <f>_xlfn.IFNA(VLOOKUP(A266,[1]Black!$A$8:$I$211,9,FALSE),"")</f>
        <v/>
      </c>
      <c r="S266" s="42" t="str">
        <f t="shared" si="61"/>
        <v/>
      </c>
      <c r="T266" s="28" t="str">
        <f t="shared" si="62"/>
        <v/>
      </c>
      <c r="U266" s="4" t="str">
        <f>_xlfn.IFNA(VLOOKUP(A266,'[1]H-L'!$A$8:$I$163,5,FALSE),"")</f>
        <v/>
      </c>
      <c r="V266" s="5" t="str">
        <f>_xlfn.IFNA(VLOOKUP(A266,'[1]H-L'!$A$8:$I$163,9,FALSE),"")</f>
        <v/>
      </c>
      <c r="W266" s="42" t="str">
        <f t="shared" si="63"/>
        <v/>
      </c>
      <c r="X266" s="28" t="str">
        <f t="shared" si="64"/>
        <v/>
      </c>
      <c r="Y266" s="4" t="str">
        <f>_xlfn.IFNA(VLOOKUP(A266,[1]Other!$A$8:$I$86,5,FALSE),"")</f>
        <v/>
      </c>
      <c r="Z266" s="5" t="str">
        <f>_xlfn.IFNA(VLOOKUP(A266,[1]Other!$A$8:$I$86,9,FALSE),"")</f>
        <v/>
      </c>
      <c r="AA266" s="29" t="str">
        <f t="shared" si="65"/>
        <v/>
      </c>
      <c r="AC266" s="7">
        <f t="shared" si="66"/>
        <v>5.5020000000000004E-4</v>
      </c>
      <c r="AD266" s="7" t="str">
        <f t="shared" si="67"/>
        <v/>
      </c>
      <c r="AE266" s="7" t="str">
        <f t="shared" si="68"/>
        <v/>
      </c>
      <c r="AF266" s="7" t="str">
        <f t="shared" si="69"/>
        <v/>
      </c>
      <c r="AG266" s="7" t="str">
        <f t="shared" si="70"/>
        <v/>
      </c>
      <c r="AH266" s="7" t="str">
        <f t="shared" si="71"/>
        <v/>
      </c>
    </row>
    <row r="267" spans="1:34" ht="27" x14ac:dyDescent="0.3">
      <c r="A267" s="52" t="s">
        <v>271</v>
      </c>
      <c r="B267" s="36">
        <f>[1]White!D265</f>
        <v>94</v>
      </c>
      <c r="C267" s="22">
        <f>[1]White!H265</f>
        <v>96456.414893616995</v>
      </c>
      <c r="D267" s="28">
        <f t="shared" ref="D267:D321" si="72">IFERROR(E267/E$322,"")</f>
        <v>3.5338888901159337E-5</v>
      </c>
      <c r="E267" s="4">
        <f>[1]White!E265</f>
        <v>16</v>
      </c>
      <c r="F267" s="5">
        <f>[1]White!I265</f>
        <v>96991.3125</v>
      </c>
      <c r="G267" s="42">
        <f t="shared" ref="G267:G321" si="73">IFERROR(F267/C267,"")</f>
        <v>1.0055454850459966</v>
      </c>
      <c r="H267" s="28" t="str">
        <f t="shared" ref="H267:H321" si="74">IFERROR(I267/I$322,"")</f>
        <v/>
      </c>
      <c r="I267" s="4" t="str">
        <f>_xlfn.IFNA(VLOOKUP(A267,[1]AIAN!$A$8:$I$67,5,FALSE),"")</f>
        <v/>
      </c>
      <c r="J267" s="5" t="str">
        <f>_xlfn.IFNA(VLOOKUP(A267,[1]AIAN!$A$8:$I$67,9,FALSE),"")</f>
        <v/>
      </c>
      <c r="K267" s="42" t="str">
        <f t="shared" ref="K267:K321" si="75">IFERROR(J267/C267,"")</f>
        <v/>
      </c>
      <c r="L267" s="28" t="str">
        <f t="shared" ref="L267:L321" si="76">IFERROR(M267/M$322,"")</f>
        <v/>
      </c>
      <c r="M267" s="4" t="str">
        <f>_xlfn.IFNA(VLOOKUP(A267,[1]ANHPI!$A$8:$I$145,5,FALSE),"")</f>
        <v/>
      </c>
      <c r="N267" s="5" t="str">
        <f>_xlfn.IFNA(VLOOKUP(A267,[1]ANHPI!$A$8:$I$145,9,FALSE),"")</f>
        <v/>
      </c>
      <c r="O267" s="42" t="str">
        <f t="shared" ref="O267:O321" si="77">IFERROR(N267/C267,"")</f>
        <v/>
      </c>
      <c r="P267" s="28" t="str">
        <f t="shared" ref="P267:P321" si="78">IFERROR(Q267/Q$322,"")</f>
        <v/>
      </c>
      <c r="Q267" s="4" t="str">
        <f>_xlfn.IFNA(VLOOKUP(A267,[1]Black!$A$8:$I$211,5,FALSE),"")</f>
        <v/>
      </c>
      <c r="R267" s="5" t="str">
        <f>_xlfn.IFNA(VLOOKUP(A267,[1]Black!$A$8:$I$211,9,FALSE),"")</f>
        <v/>
      </c>
      <c r="S267" s="42" t="str">
        <f t="shared" ref="S267:S321" si="79">IFERROR(R267/C267,"")</f>
        <v/>
      </c>
      <c r="T267" s="28" t="str">
        <f t="shared" ref="T267:T321" si="80">IFERROR(U267/U$322,"")</f>
        <v/>
      </c>
      <c r="U267" s="4" t="str">
        <f>_xlfn.IFNA(VLOOKUP(A267,'[1]H-L'!$A$8:$I$163,5,FALSE),"")</f>
        <v/>
      </c>
      <c r="V267" s="5" t="str">
        <f>_xlfn.IFNA(VLOOKUP(A267,'[1]H-L'!$A$8:$I$163,9,FALSE),"")</f>
        <v/>
      </c>
      <c r="W267" s="42" t="str">
        <f t="shared" ref="W267:W321" si="81">IFERROR(V267/C267,"")</f>
        <v/>
      </c>
      <c r="X267" s="28" t="str">
        <f t="shared" ref="X267:X321" si="82">IFERROR(Y267/Y$322,"")</f>
        <v/>
      </c>
      <c r="Y267" s="4" t="str">
        <f>_xlfn.IFNA(VLOOKUP(A267,[1]Other!$A$8:$I$86,5,FALSE),"")</f>
        <v/>
      </c>
      <c r="Z267" s="5" t="str">
        <f>_xlfn.IFNA(VLOOKUP(A267,[1]Other!$A$8:$I$86,9,FALSE),"")</f>
        <v/>
      </c>
      <c r="AA267" s="29" t="str">
        <f t="shared" ref="AA267:AA321" si="83">IFERROR(Z267/C267,"")</f>
        <v/>
      </c>
      <c r="AC267" s="7">
        <f t="shared" ref="AC267:AC321" si="84">IFERROR(ROUND(D267*G267,7),"")</f>
        <v>3.5500000000000002E-5</v>
      </c>
      <c r="AD267" s="7" t="str">
        <f t="shared" ref="AD267:AD321" si="85">IFERROR(ROUND(H267*K267,7),"")</f>
        <v/>
      </c>
      <c r="AE267" s="7" t="str">
        <f t="shared" ref="AE267:AE321" si="86">IFERROR(ROUND(L267*O267,7),"")</f>
        <v/>
      </c>
      <c r="AF267" s="7" t="str">
        <f t="shared" ref="AF267:AF321" si="87">IFERROR(ROUND(P267*S267,7),"")</f>
        <v/>
      </c>
      <c r="AG267" s="7" t="str">
        <f t="shared" ref="AG267:AG321" si="88">IFERROR(ROUND(T267*W267,7),"")</f>
        <v/>
      </c>
      <c r="AH267" s="7" t="str">
        <f t="shared" ref="AH267:AH321" si="89">IFERROR(ROUND(X267*AA267,7),"")</f>
        <v/>
      </c>
    </row>
    <row r="268" spans="1:34" ht="27" x14ac:dyDescent="0.3">
      <c r="A268" s="52" t="s">
        <v>272</v>
      </c>
      <c r="B268" s="36">
        <f>[1]White!D266</f>
        <v>2041</v>
      </c>
      <c r="C268" s="22">
        <f>[1]White!H266</f>
        <v>93240.232957332002</v>
      </c>
      <c r="D268" s="28">
        <f t="shared" si="72"/>
        <v>4.571968751587489E-4</v>
      </c>
      <c r="E268" s="4">
        <f>[1]White!E266</f>
        <v>207</v>
      </c>
      <c r="F268" s="5">
        <f>[1]White!I266</f>
        <v>91075.224390243995</v>
      </c>
      <c r="G268" s="42">
        <f t="shared" si="73"/>
        <v>0.97678031791191744</v>
      </c>
      <c r="H268" s="28" t="str">
        <f t="shared" si="74"/>
        <v/>
      </c>
      <c r="I268" s="4" t="str">
        <f>_xlfn.IFNA(VLOOKUP(A268,[1]AIAN!$A$8:$I$67,5,FALSE),"")</f>
        <v/>
      </c>
      <c r="J268" s="5" t="str">
        <f>_xlfn.IFNA(VLOOKUP(A268,[1]AIAN!$A$8:$I$67,9,FALSE),"")</f>
        <v/>
      </c>
      <c r="K268" s="42" t="str">
        <f t="shared" si="75"/>
        <v/>
      </c>
      <c r="L268" s="28">
        <f t="shared" si="76"/>
        <v>2.0200659888223015E-4</v>
      </c>
      <c r="M268" s="4">
        <f>_xlfn.IFNA(VLOOKUP(A268,[1]ANHPI!$A$8:$I$145,5,FALSE),"")</f>
        <v>12</v>
      </c>
      <c r="N268" s="5">
        <f>_xlfn.IFNA(VLOOKUP(A268,[1]ANHPI!$A$8:$I$145,9,FALSE),"")</f>
        <v>101895.5</v>
      </c>
      <c r="O268" s="42">
        <f t="shared" si="77"/>
        <v>1.0928275999334833</v>
      </c>
      <c r="P268" s="28">
        <f t="shared" si="78"/>
        <v>2.0185112248916897E-4</v>
      </c>
      <c r="Q268" s="4">
        <f>_xlfn.IFNA(VLOOKUP(A268,[1]Black!$A$8:$I$211,5,FALSE),"")</f>
        <v>41</v>
      </c>
      <c r="R268" s="5">
        <f>_xlfn.IFNA(VLOOKUP(A268,[1]Black!$A$8:$I$211,9,FALSE),"")</f>
        <v>96713.829268293004</v>
      </c>
      <c r="S268" s="42">
        <f t="shared" si="79"/>
        <v>1.0372542646107563</v>
      </c>
      <c r="T268" s="28">
        <f t="shared" si="80"/>
        <v>3.8969534174889705E-4</v>
      </c>
      <c r="U268" s="4">
        <f>_xlfn.IFNA(VLOOKUP(A268,'[1]H-L'!$A$8:$I$163,5,FALSE),"")</f>
        <v>28</v>
      </c>
      <c r="V268" s="5">
        <f>_xlfn.IFNA(VLOOKUP(A268,'[1]H-L'!$A$8:$I$163,9,FALSE),"")</f>
        <v>95071.035714286001</v>
      </c>
      <c r="W268" s="42">
        <f t="shared" si="81"/>
        <v>1.0196353301454297</v>
      </c>
      <c r="X268" s="28" t="str">
        <f t="shared" si="82"/>
        <v/>
      </c>
      <c r="Y268" s="4" t="str">
        <f>_xlfn.IFNA(VLOOKUP(A268,[1]Other!$A$8:$I$86,5,FALSE),"")</f>
        <v/>
      </c>
      <c r="Z268" s="5" t="str">
        <f>_xlfn.IFNA(VLOOKUP(A268,[1]Other!$A$8:$I$86,9,FALSE),"")</f>
        <v/>
      </c>
      <c r="AA268" s="29" t="str">
        <f t="shared" si="83"/>
        <v/>
      </c>
      <c r="AC268" s="7">
        <f t="shared" si="84"/>
        <v>4.4660000000000001E-4</v>
      </c>
      <c r="AD268" s="7" t="str">
        <f t="shared" si="85"/>
        <v/>
      </c>
      <c r="AE268" s="7">
        <f t="shared" si="86"/>
        <v>2.208E-4</v>
      </c>
      <c r="AF268" s="7">
        <f t="shared" si="87"/>
        <v>2.0939999999999999E-4</v>
      </c>
      <c r="AG268" s="7">
        <f t="shared" si="88"/>
        <v>3.9730000000000001E-4</v>
      </c>
      <c r="AH268" s="7" t="str">
        <f t="shared" si="89"/>
        <v/>
      </c>
    </row>
    <row r="269" spans="1:34" x14ac:dyDescent="0.3">
      <c r="A269" s="52" t="s">
        <v>273</v>
      </c>
      <c r="B269" s="36">
        <f>[1]White!D267</f>
        <v>81</v>
      </c>
      <c r="C269" s="22">
        <f>[1]White!H267</f>
        <v>100783.358024691</v>
      </c>
      <c r="D269" s="28">
        <f t="shared" si="72"/>
        <v>1.1043402781612292E-4</v>
      </c>
      <c r="E269" s="4">
        <f>[1]White!E267</f>
        <v>50</v>
      </c>
      <c r="F269" s="5">
        <f>[1]White!I267</f>
        <v>99609.9</v>
      </c>
      <c r="G269" s="42">
        <f t="shared" si="73"/>
        <v>0.98835662903389743</v>
      </c>
      <c r="H269" s="28" t="str">
        <f t="shared" si="74"/>
        <v/>
      </c>
      <c r="I269" s="4" t="str">
        <f>_xlfn.IFNA(VLOOKUP(A269,[1]AIAN!$A$8:$I$67,5,FALSE),"")</f>
        <v/>
      </c>
      <c r="J269" s="5" t="str">
        <f>_xlfn.IFNA(VLOOKUP(A269,[1]AIAN!$A$8:$I$67,9,FALSE),"")</f>
        <v/>
      </c>
      <c r="K269" s="42" t="str">
        <f t="shared" si="75"/>
        <v/>
      </c>
      <c r="L269" s="28" t="str">
        <f t="shared" si="76"/>
        <v/>
      </c>
      <c r="M269" s="4" t="str">
        <f>_xlfn.IFNA(VLOOKUP(A269,[1]ANHPI!$A$8:$I$145,5,FALSE),"")</f>
        <v/>
      </c>
      <c r="N269" s="5" t="str">
        <f>_xlfn.IFNA(VLOOKUP(A269,[1]ANHPI!$A$8:$I$145,9,FALSE),"")</f>
        <v/>
      </c>
      <c r="O269" s="42" t="str">
        <f t="shared" si="77"/>
        <v/>
      </c>
      <c r="P269" s="28" t="str">
        <f t="shared" si="78"/>
        <v/>
      </c>
      <c r="Q269" s="4" t="str">
        <f>_xlfn.IFNA(VLOOKUP(A269,[1]Black!$A$8:$I$211,5,FALSE),"")</f>
        <v/>
      </c>
      <c r="R269" s="5" t="str">
        <f>_xlfn.IFNA(VLOOKUP(A269,[1]Black!$A$8:$I$211,9,FALSE),"")</f>
        <v/>
      </c>
      <c r="S269" s="42" t="str">
        <f t="shared" si="79"/>
        <v/>
      </c>
      <c r="T269" s="28" t="str">
        <f t="shared" si="80"/>
        <v/>
      </c>
      <c r="U269" s="4" t="str">
        <f>_xlfn.IFNA(VLOOKUP(A269,'[1]H-L'!$A$8:$I$163,5,FALSE),"")</f>
        <v/>
      </c>
      <c r="V269" s="5" t="str">
        <f>_xlfn.IFNA(VLOOKUP(A269,'[1]H-L'!$A$8:$I$163,9,FALSE),"")</f>
        <v/>
      </c>
      <c r="W269" s="42" t="str">
        <f t="shared" si="81"/>
        <v/>
      </c>
      <c r="X269" s="28" t="str">
        <f t="shared" si="82"/>
        <v/>
      </c>
      <c r="Y269" s="4" t="str">
        <f>_xlfn.IFNA(VLOOKUP(A269,[1]Other!$A$8:$I$86,5,FALSE),"")</f>
        <v/>
      </c>
      <c r="Z269" s="5" t="str">
        <f>_xlfn.IFNA(VLOOKUP(A269,[1]Other!$A$8:$I$86,9,FALSE),"")</f>
        <v/>
      </c>
      <c r="AA269" s="29" t="str">
        <f t="shared" si="83"/>
        <v/>
      </c>
      <c r="AC269" s="7">
        <f t="shared" si="84"/>
        <v>1.091E-4</v>
      </c>
      <c r="AD269" s="7" t="str">
        <f t="shared" si="85"/>
        <v/>
      </c>
      <c r="AE269" s="7" t="str">
        <f t="shared" si="86"/>
        <v/>
      </c>
      <c r="AF269" s="7" t="str">
        <f t="shared" si="87"/>
        <v/>
      </c>
      <c r="AG269" s="7" t="str">
        <f t="shared" si="88"/>
        <v/>
      </c>
      <c r="AH269" s="7" t="str">
        <f t="shared" si="89"/>
        <v/>
      </c>
    </row>
    <row r="270" spans="1:34" x14ac:dyDescent="0.3">
      <c r="A270" s="52" t="s">
        <v>274</v>
      </c>
      <c r="B270" s="36">
        <f>[1]White!D268</f>
        <v>166</v>
      </c>
      <c r="C270" s="22">
        <f>[1]White!H268</f>
        <v>85931.224242423996</v>
      </c>
      <c r="D270" s="28">
        <f t="shared" si="72"/>
        <v>9.2764583365543258E-5</v>
      </c>
      <c r="E270" s="4">
        <f>[1]White!E268</f>
        <v>42</v>
      </c>
      <c r="F270" s="5">
        <f>[1]White!I268</f>
        <v>80366.595238095004</v>
      </c>
      <c r="G270" s="42">
        <f t="shared" si="73"/>
        <v>0.93524322441129903</v>
      </c>
      <c r="H270" s="28" t="str">
        <f t="shared" si="74"/>
        <v/>
      </c>
      <c r="I270" s="4" t="str">
        <f>_xlfn.IFNA(VLOOKUP(A270,[1]AIAN!$A$8:$I$67,5,FALSE),"")</f>
        <v/>
      </c>
      <c r="J270" s="5" t="str">
        <f>_xlfn.IFNA(VLOOKUP(A270,[1]AIAN!$A$8:$I$67,9,FALSE),"")</f>
        <v/>
      </c>
      <c r="K270" s="42" t="str">
        <f t="shared" si="75"/>
        <v/>
      </c>
      <c r="L270" s="28" t="str">
        <f t="shared" si="76"/>
        <v/>
      </c>
      <c r="M270" s="4" t="str">
        <f>_xlfn.IFNA(VLOOKUP(A270,[1]ANHPI!$A$8:$I$145,5,FALSE),"")</f>
        <v/>
      </c>
      <c r="N270" s="5" t="str">
        <f>_xlfn.IFNA(VLOOKUP(A270,[1]ANHPI!$A$8:$I$145,9,FALSE),"")</f>
        <v/>
      </c>
      <c r="O270" s="42" t="str">
        <f t="shared" si="77"/>
        <v/>
      </c>
      <c r="P270" s="28">
        <f t="shared" si="78"/>
        <v>1.7723513194170933E-4</v>
      </c>
      <c r="Q270" s="4">
        <f>_xlfn.IFNA(VLOOKUP(A270,[1]Black!$A$8:$I$211,5,FALSE),"")</f>
        <v>36</v>
      </c>
      <c r="R270" s="5">
        <f>_xlfn.IFNA(VLOOKUP(A270,[1]Black!$A$8:$I$211,9,FALSE),"")</f>
        <v>76079.222222222001</v>
      </c>
      <c r="S270" s="42">
        <f t="shared" si="79"/>
        <v>0.88535014941241708</v>
      </c>
      <c r="T270" s="28" t="str">
        <f t="shared" si="80"/>
        <v/>
      </c>
      <c r="U270" s="4" t="str">
        <f>_xlfn.IFNA(VLOOKUP(A270,'[1]H-L'!$A$8:$I$163,5,FALSE),"")</f>
        <v/>
      </c>
      <c r="V270" s="5" t="str">
        <f>_xlfn.IFNA(VLOOKUP(A270,'[1]H-L'!$A$8:$I$163,9,FALSE),"")</f>
        <v/>
      </c>
      <c r="W270" s="42" t="str">
        <f t="shared" si="81"/>
        <v/>
      </c>
      <c r="X270" s="28" t="str">
        <f t="shared" si="82"/>
        <v/>
      </c>
      <c r="Y270" s="4" t="str">
        <f>_xlfn.IFNA(VLOOKUP(A270,[1]Other!$A$8:$I$86,5,FALSE),"")</f>
        <v/>
      </c>
      <c r="Z270" s="5" t="str">
        <f>_xlfn.IFNA(VLOOKUP(A270,[1]Other!$A$8:$I$86,9,FALSE),"")</f>
        <v/>
      </c>
      <c r="AA270" s="29" t="str">
        <f t="shared" si="83"/>
        <v/>
      </c>
      <c r="AC270" s="7">
        <f t="shared" si="84"/>
        <v>8.6799999999999996E-5</v>
      </c>
      <c r="AD270" s="7" t="str">
        <f t="shared" si="85"/>
        <v/>
      </c>
      <c r="AE270" s="7" t="str">
        <f t="shared" si="86"/>
        <v/>
      </c>
      <c r="AF270" s="7">
        <f t="shared" si="87"/>
        <v>1.5689999999999999E-4</v>
      </c>
      <c r="AG270" s="7" t="str">
        <f t="shared" si="88"/>
        <v/>
      </c>
      <c r="AH270" s="7" t="str">
        <f t="shared" si="89"/>
        <v/>
      </c>
    </row>
    <row r="271" spans="1:34" x14ac:dyDescent="0.3">
      <c r="A271" s="52" t="s">
        <v>275</v>
      </c>
      <c r="B271" s="36">
        <f>[1]White!D269</f>
        <v>4058</v>
      </c>
      <c r="C271" s="22">
        <f>[1]White!H269</f>
        <v>87674.912764908993</v>
      </c>
      <c r="D271" s="28">
        <f t="shared" si="72"/>
        <v>5.7204826408751674E-4</v>
      </c>
      <c r="E271" s="4">
        <f>[1]White!E269</f>
        <v>259</v>
      </c>
      <c r="F271" s="5">
        <f>[1]White!I269</f>
        <v>81080.255813953001</v>
      </c>
      <c r="G271" s="42">
        <f t="shared" si="73"/>
        <v>0.92478285129705384</v>
      </c>
      <c r="H271" s="28" t="str">
        <f t="shared" si="74"/>
        <v/>
      </c>
      <c r="I271" s="4" t="str">
        <f>_xlfn.IFNA(VLOOKUP(A271,[1]AIAN!$A$8:$I$67,5,FALSE),"")</f>
        <v/>
      </c>
      <c r="J271" s="5" t="str">
        <f>_xlfn.IFNA(VLOOKUP(A271,[1]AIAN!$A$8:$I$67,9,FALSE),"")</f>
        <v/>
      </c>
      <c r="K271" s="42" t="str">
        <f t="shared" si="75"/>
        <v/>
      </c>
      <c r="L271" s="28">
        <f t="shared" si="76"/>
        <v>5.0501649720557538E-4</v>
      </c>
      <c r="M271" s="4">
        <f>_xlfn.IFNA(VLOOKUP(A271,[1]ANHPI!$A$8:$I$145,5,FALSE),"")</f>
        <v>30</v>
      </c>
      <c r="N271" s="5">
        <f>_xlfn.IFNA(VLOOKUP(A271,[1]ANHPI!$A$8:$I$145,9,FALSE),"")</f>
        <v>78382.033333333005</v>
      </c>
      <c r="O271" s="42">
        <f t="shared" si="77"/>
        <v>0.89400754288180628</v>
      </c>
      <c r="P271" s="28">
        <f t="shared" si="78"/>
        <v>2.2154391492713667E-4</v>
      </c>
      <c r="Q271" s="4">
        <f>_xlfn.IFNA(VLOOKUP(A271,[1]Black!$A$8:$I$211,5,FALSE),"")</f>
        <v>45</v>
      </c>
      <c r="R271" s="5">
        <f>_xlfn.IFNA(VLOOKUP(A271,[1]Black!$A$8:$I$211,9,FALSE),"")</f>
        <v>77662.422222221998</v>
      </c>
      <c r="S271" s="42">
        <f t="shared" si="79"/>
        <v>0.88579982315426498</v>
      </c>
      <c r="T271" s="28">
        <f t="shared" si="80"/>
        <v>6.5413146650707718E-4</v>
      </c>
      <c r="U271" s="4">
        <f>_xlfn.IFNA(VLOOKUP(A271,'[1]H-L'!$A$8:$I$163,5,FALSE),"")</f>
        <v>47</v>
      </c>
      <c r="V271" s="5">
        <f>_xlfn.IFNA(VLOOKUP(A271,'[1]H-L'!$A$8:$I$163,9,FALSE),"")</f>
        <v>79781.148936169993</v>
      </c>
      <c r="W271" s="42">
        <f t="shared" si="81"/>
        <v>0.90996553541027991</v>
      </c>
      <c r="X271" s="28">
        <f t="shared" si="82"/>
        <v>4.2586846748190061E-4</v>
      </c>
      <c r="Y271" s="4">
        <f>_xlfn.IFNA(VLOOKUP(A271,[1]Other!$A$8:$I$86,5,FALSE),"")</f>
        <v>7</v>
      </c>
      <c r="Z271" s="5">
        <f>_xlfn.IFNA(VLOOKUP(A271,[1]Other!$A$8:$I$86,9,FALSE),"")</f>
        <v>76797.142857143001</v>
      </c>
      <c r="AA271" s="29">
        <f t="shared" si="83"/>
        <v>0.87593064464251502</v>
      </c>
      <c r="AC271" s="7">
        <f t="shared" si="84"/>
        <v>5.2899999999999996E-4</v>
      </c>
      <c r="AD271" s="7" t="str">
        <f t="shared" si="85"/>
        <v/>
      </c>
      <c r="AE271" s="7">
        <f t="shared" si="86"/>
        <v>4.5150000000000002E-4</v>
      </c>
      <c r="AF271" s="7">
        <f t="shared" si="87"/>
        <v>1.962E-4</v>
      </c>
      <c r="AG271" s="7">
        <f t="shared" si="88"/>
        <v>5.9520000000000005E-4</v>
      </c>
      <c r="AH271" s="7">
        <f t="shared" si="89"/>
        <v>3.7300000000000001E-4</v>
      </c>
    </row>
    <row r="272" spans="1:34" ht="27" x14ac:dyDescent="0.3">
      <c r="A272" s="52" t="s">
        <v>276</v>
      </c>
      <c r="B272" s="36">
        <f>[1]White!D270</f>
        <v>1120</v>
      </c>
      <c r="C272" s="22">
        <f>[1]White!H270</f>
        <v>121026.865178571</v>
      </c>
      <c r="D272" s="28">
        <f t="shared" si="72"/>
        <v>2.5974083342352114E-3</v>
      </c>
      <c r="E272" s="4">
        <f>[1]White!E270</f>
        <v>1176</v>
      </c>
      <c r="F272" s="5">
        <f>[1]White!I270</f>
        <v>96447.32879046</v>
      </c>
      <c r="G272" s="42">
        <f t="shared" si="73"/>
        <v>0.79690842729963529</v>
      </c>
      <c r="H272" s="28" t="str">
        <f t="shared" si="74"/>
        <v/>
      </c>
      <c r="I272" s="4" t="str">
        <f>_xlfn.IFNA(VLOOKUP(A272,[1]AIAN!$A$8:$I$67,5,FALSE),"")</f>
        <v/>
      </c>
      <c r="J272" s="5" t="str">
        <f>_xlfn.IFNA(VLOOKUP(A272,[1]AIAN!$A$8:$I$67,9,FALSE),"")</f>
        <v/>
      </c>
      <c r="K272" s="42" t="str">
        <f t="shared" si="75"/>
        <v/>
      </c>
      <c r="L272" s="28">
        <f t="shared" si="76"/>
        <v>3.3162749983166118E-3</v>
      </c>
      <c r="M272" s="4">
        <f>_xlfn.IFNA(VLOOKUP(A272,[1]ANHPI!$A$8:$I$145,5,FALSE),"")</f>
        <v>197</v>
      </c>
      <c r="N272" s="5">
        <f>_xlfn.IFNA(VLOOKUP(A272,[1]ANHPI!$A$8:$I$145,9,FALSE),"")</f>
        <v>105757.020304569</v>
      </c>
      <c r="O272" s="42">
        <f t="shared" si="77"/>
        <v>0.87383094776955628</v>
      </c>
      <c r="P272" s="28">
        <f t="shared" si="78"/>
        <v>1.8215833005120125E-3</v>
      </c>
      <c r="Q272" s="4">
        <f>_xlfn.IFNA(VLOOKUP(A272,[1]Black!$A$8:$I$211,5,FALSE),"")</f>
        <v>370</v>
      </c>
      <c r="R272" s="5">
        <f>_xlfn.IFNA(VLOOKUP(A272,[1]Black!$A$8:$I$211,9,FALSE),"")</f>
        <v>91054.048648648997</v>
      </c>
      <c r="S272" s="42">
        <f t="shared" si="79"/>
        <v>0.7523457582273313</v>
      </c>
      <c r="T272" s="28">
        <f t="shared" si="80"/>
        <v>2.0459005441817095E-3</v>
      </c>
      <c r="U272" s="4">
        <f>_xlfn.IFNA(VLOOKUP(A272,'[1]H-L'!$A$8:$I$163,5,FALSE),"")</f>
        <v>147</v>
      </c>
      <c r="V272" s="5">
        <f>_xlfn.IFNA(VLOOKUP(A272,'[1]H-L'!$A$8:$I$163,9,FALSE),"")</f>
        <v>82093.176870747993</v>
      </c>
      <c r="W272" s="42">
        <f t="shared" si="81"/>
        <v>0.67830540557769814</v>
      </c>
      <c r="X272" s="28" t="str">
        <f t="shared" si="82"/>
        <v/>
      </c>
      <c r="Y272" s="4" t="str">
        <f>_xlfn.IFNA(VLOOKUP(A272,[1]Other!$A$8:$I$86,5,FALSE),"")</f>
        <v/>
      </c>
      <c r="Z272" s="5" t="str">
        <f>_xlfn.IFNA(VLOOKUP(A272,[1]Other!$A$8:$I$86,9,FALSE),"")</f>
        <v/>
      </c>
      <c r="AA272" s="29" t="str">
        <f t="shared" si="83"/>
        <v/>
      </c>
      <c r="AC272" s="7">
        <f t="shared" si="84"/>
        <v>2.0699E-3</v>
      </c>
      <c r="AD272" s="7" t="str">
        <f t="shared" si="85"/>
        <v/>
      </c>
      <c r="AE272" s="7">
        <f t="shared" si="86"/>
        <v>2.8979000000000001E-3</v>
      </c>
      <c r="AF272" s="7">
        <f t="shared" si="87"/>
        <v>1.3705E-3</v>
      </c>
      <c r="AG272" s="7">
        <f t="shared" si="88"/>
        <v>1.3877E-3</v>
      </c>
      <c r="AH272" s="7" t="str">
        <f t="shared" si="89"/>
        <v/>
      </c>
    </row>
    <row r="273" spans="1:34" ht="27" x14ac:dyDescent="0.3">
      <c r="A273" s="52" t="s">
        <v>277</v>
      </c>
      <c r="B273" s="36">
        <f>[1]White!D271</f>
        <v>895</v>
      </c>
      <c r="C273" s="22">
        <f>[1]White!H271</f>
        <v>65561.546368715004</v>
      </c>
      <c r="D273" s="28">
        <f t="shared" si="72"/>
        <v>2.8690760426628736E-3</v>
      </c>
      <c r="E273" s="4">
        <f>[1]White!E271</f>
        <v>1299</v>
      </c>
      <c r="F273" s="5">
        <f>[1]White!I271</f>
        <v>53247.142526964999</v>
      </c>
      <c r="G273" s="42">
        <f t="shared" si="73"/>
        <v>0.8121703266043423</v>
      </c>
      <c r="H273" s="28" t="str">
        <f t="shared" si="74"/>
        <v/>
      </c>
      <c r="I273" s="4" t="str">
        <f>_xlfn.IFNA(VLOOKUP(A273,[1]AIAN!$A$8:$I$67,5,FALSE),"")</f>
        <v/>
      </c>
      <c r="J273" s="5" t="str">
        <f>_xlfn.IFNA(VLOOKUP(A273,[1]AIAN!$A$8:$I$67,9,FALSE),"")</f>
        <v/>
      </c>
      <c r="K273" s="42" t="str">
        <f t="shared" si="75"/>
        <v/>
      </c>
      <c r="L273" s="28">
        <f t="shared" si="76"/>
        <v>3.4172782977577266E-3</v>
      </c>
      <c r="M273" s="4">
        <f>_xlfn.IFNA(VLOOKUP(A273,[1]ANHPI!$A$8:$I$145,5,FALSE),"")</f>
        <v>203</v>
      </c>
      <c r="N273" s="5">
        <f>_xlfn.IFNA(VLOOKUP(A273,[1]ANHPI!$A$8:$I$145,9,FALSE),"")</f>
        <v>47618.410891088999</v>
      </c>
      <c r="O273" s="42">
        <f t="shared" si="77"/>
        <v>0.72631616440657654</v>
      </c>
      <c r="P273" s="28">
        <f t="shared" si="78"/>
        <v>3.6185506104765655E-3</v>
      </c>
      <c r="Q273" s="4">
        <f>_xlfn.IFNA(VLOOKUP(A273,[1]Black!$A$8:$I$211,5,FALSE),"")</f>
        <v>735</v>
      </c>
      <c r="R273" s="5">
        <f>_xlfn.IFNA(VLOOKUP(A273,[1]Black!$A$8:$I$211,9,FALSE),"")</f>
        <v>51989.178231293001</v>
      </c>
      <c r="S273" s="42">
        <f t="shared" si="79"/>
        <v>0.79298279419628614</v>
      </c>
      <c r="T273" s="28">
        <f t="shared" si="80"/>
        <v>4.091801088363419E-3</v>
      </c>
      <c r="U273" s="4">
        <f>_xlfn.IFNA(VLOOKUP(A273,'[1]H-L'!$A$8:$I$163,5,FALSE),"")</f>
        <v>294</v>
      </c>
      <c r="V273" s="5">
        <f>_xlfn.IFNA(VLOOKUP(A273,'[1]H-L'!$A$8:$I$163,9,FALSE),"")</f>
        <v>49900.666666666999</v>
      </c>
      <c r="W273" s="42">
        <f t="shared" si="81"/>
        <v>0.76112705435634531</v>
      </c>
      <c r="X273" s="28">
        <f t="shared" si="82"/>
        <v>5.1104216097828071E-3</v>
      </c>
      <c r="Y273" s="4">
        <f>_xlfn.IFNA(VLOOKUP(A273,[1]Other!$A$8:$I$86,5,FALSE),"")</f>
        <v>84</v>
      </c>
      <c r="Z273" s="5">
        <f>_xlfn.IFNA(VLOOKUP(A273,[1]Other!$A$8:$I$86,9,FALSE),"")</f>
        <v>47467.55952381</v>
      </c>
      <c r="AA273" s="29">
        <f t="shared" si="83"/>
        <v>0.72401525212438878</v>
      </c>
      <c r="AC273" s="7">
        <f t="shared" si="84"/>
        <v>2.3302000000000002E-3</v>
      </c>
      <c r="AD273" s="7" t="str">
        <f t="shared" si="85"/>
        <v/>
      </c>
      <c r="AE273" s="7">
        <f t="shared" si="86"/>
        <v>2.4819999999999998E-3</v>
      </c>
      <c r="AF273" s="7">
        <f t="shared" si="87"/>
        <v>2.8693999999999998E-3</v>
      </c>
      <c r="AG273" s="7">
        <f t="shared" si="88"/>
        <v>3.1143999999999998E-3</v>
      </c>
      <c r="AH273" s="7">
        <f t="shared" si="89"/>
        <v>3.7000000000000002E-3</v>
      </c>
    </row>
    <row r="274" spans="1:34" ht="27" x14ac:dyDescent="0.3">
      <c r="A274" s="52" t="s">
        <v>278</v>
      </c>
      <c r="B274" s="36">
        <f>[1]White!D272</f>
        <v>502</v>
      </c>
      <c r="C274" s="22">
        <f>[1]White!H272</f>
        <v>114214.689243028</v>
      </c>
      <c r="D274" s="28">
        <f t="shared" si="72"/>
        <v>7.3107326414273378E-4</v>
      </c>
      <c r="E274" s="4">
        <f>[1]White!E272</f>
        <v>331</v>
      </c>
      <c r="F274" s="5">
        <f>[1]White!I272</f>
        <v>101564.549848943</v>
      </c>
      <c r="G274" s="42">
        <f t="shared" si="73"/>
        <v>0.88924244790293294</v>
      </c>
      <c r="H274" s="28" t="str">
        <f t="shared" si="74"/>
        <v/>
      </c>
      <c r="I274" s="4" t="str">
        <f>_xlfn.IFNA(VLOOKUP(A274,[1]AIAN!$A$8:$I$67,5,FALSE),"")</f>
        <v/>
      </c>
      <c r="J274" s="5" t="str">
        <f>_xlfn.IFNA(VLOOKUP(A274,[1]AIAN!$A$8:$I$67,9,FALSE),"")</f>
        <v/>
      </c>
      <c r="K274" s="42" t="str">
        <f t="shared" si="75"/>
        <v/>
      </c>
      <c r="L274" s="28" t="str">
        <f t="shared" si="76"/>
        <v/>
      </c>
      <c r="M274" s="4" t="str">
        <f>_xlfn.IFNA(VLOOKUP(A274,[1]ANHPI!$A$8:$I$145,5,FALSE),"")</f>
        <v/>
      </c>
      <c r="N274" s="5" t="str">
        <f>_xlfn.IFNA(VLOOKUP(A274,[1]ANHPI!$A$8:$I$145,9,FALSE),"")</f>
        <v/>
      </c>
      <c r="O274" s="42" t="str">
        <f t="shared" si="77"/>
        <v/>
      </c>
      <c r="P274" s="28">
        <f t="shared" si="78"/>
        <v>4.8739661283970067E-4</v>
      </c>
      <c r="Q274" s="4">
        <f>_xlfn.IFNA(VLOOKUP(A274,[1]Black!$A$8:$I$211,5,FALSE),"")</f>
        <v>99</v>
      </c>
      <c r="R274" s="5">
        <f>_xlfn.IFNA(VLOOKUP(A274,[1]Black!$A$8:$I$211,9,FALSE),"")</f>
        <v>96226.131313131002</v>
      </c>
      <c r="S274" s="42">
        <f t="shared" si="79"/>
        <v>0.84250223811737013</v>
      </c>
      <c r="T274" s="28" t="str">
        <f t="shared" si="80"/>
        <v/>
      </c>
      <c r="U274" s="4" t="str">
        <f>_xlfn.IFNA(VLOOKUP(A274,'[1]H-L'!$A$8:$I$163,5,FALSE),"")</f>
        <v/>
      </c>
      <c r="V274" s="5" t="str">
        <f>_xlfn.IFNA(VLOOKUP(A274,'[1]H-L'!$A$8:$I$163,9,FALSE),"")</f>
        <v/>
      </c>
      <c r="W274" s="42" t="str">
        <f t="shared" si="81"/>
        <v/>
      </c>
      <c r="X274" s="28" t="str">
        <f t="shared" si="82"/>
        <v/>
      </c>
      <c r="Y274" s="4" t="str">
        <f>_xlfn.IFNA(VLOOKUP(A274,[1]Other!$A$8:$I$86,5,FALSE),"")</f>
        <v/>
      </c>
      <c r="Z274" s="5" t="str">
        <f>_xlfn.IFNA(VLOOKUP(A274,[1]Other!$A$8:$I$86,9,FALSE),"")</f>
        <v/>
      </c>
      <c r="AA274" s="29" t="str">
        <f t="shared" si="83"/>
        <v/>
      </c>
      <c r="AC274" s="7">
        <f t="shared" si="84"/>
        <v>6.5010000000000003E-4</v>
      </c>
      <c r="AD274" s="7" t="str">
        <f t="shared" si="85"/>
        <v/>
      </c>
      <c r="AE274" s="7" t="str">
        <f t="shared" si="86"/>
        <v/>
      </c>
      <c r="AF274" s="7">
        <f t="shared" si="87"/>
        <v>4.1060000000000001E-4</v>
      </c>
      <c r="AG274" s="7" t="str">
        <f t="shared" si="88"/>
        <v/>
      </c>
      <c r="AH274" s="7" t="str">
        <f t="shared" si="89"/>
        <v/>
      </c>
    </row>
    <row r="275" spans="1:34" x14ac:dyDescent="0.3">
      <c r="A275" s="52" t="s">
        <v>279</v>
      </c>
      <c r="B275" s="36">
        <f>[1]White!D273</f>
        <v>4779</v>
      </c>
      <c r="C275" s="22">
        <f>[1]White!H273</f>
        <v>83832.230431143005</v>
      </c>
      <c r="D275" s="28">
        <f t="shared" si="72"/>
        <v>2.2263500007730381E-3</v>
      </c>
      <c r="E275" s="4">
        <f>[1]White!E273</f>
        <v>1008</v>
      </c>
      <c r="F275" s="5">
        <f>[1]White!I273</f>
        <v>85372.813306851996</v>
      </c>
      <c r="G275" s="42">
        <f t="shared" si="73"/>
        <v>1.0183769758693748</v>
      </c>
      <c r="H275" s="28" t="str">
        <f t="shared" si="74"/>
        <v/>
      </c>
      <c r="I275" s="4" t="str">
        <f>_xlfn.IFNA(VLOOKUP(A275,[1]AIAN!$A$8:$I$67,5,FALSE),"")</f>
        <v/>
      </c>
      <c r="J275" s="5" t="str">
        <f>_xlfn.IFNA(VLOOKUP(A275,[1]AIAN!$A$8:$I$67,9,FALSE),"")</f>
        <v/>
      </c>
      <c r="K275" s="42" t="str">
        <f t="shared" si="75"/>
        <v/>
      </c>
      <c r="L275" s="28">
        <f t="shared" si="76"/>
        <v>8.585280452494781E-4</v>
      </c>
      <c r="M275" s="4">
        <f>_xlfn.IFNA(VLOOKUP(A275,[1]ANHPI!$A$8:$I$145,5,FALSE),"")</f>
        <v>51</v>
      </c>
      <c r="N275" s="5">
        <f>_xlfn.IFNA(VLOOKUP(A275,[1]ANHPI!$A$8:$I$145,9,FALSE),"")</f>
        <v>86996.196078431007</v>
      </c>
      <c r="O275" s="42">
        <f t="shared" si="77"/>
        <v>1.0377416374467905</v>
      </c>
      <c r="P275" s="28">
        <f t="shared" si="78"/>
        <v>1.9840488381252463E-3</v>
      </c>
      <c r="Q275" s="4">
        <f>_xlfn.IFNA(VLOOKUP(A275,[1]Black!$A$8:$I$211,5,FALSE),"")</f>
        <v>403</v>
      </c>
      <c r="R275" s="5">
        <f>_xlfn.IFNA(VLOOKUP(A275,[1]Black!$A$8:$I$211,9,FALSE),"")</f>
        <v>88120.394540943002</v>
      </c>
      <c r="S275" s="42">
        <f t="shared" si="79"/>
        <v>1.0511517358866189</v>
      </c>
      <c r="T275" s="28">
        <f t="shared" si="80"/>
        <v>1.7953821102002757E-3</v>
      </c>
      <c r="U275" s="4">
        <f>_xlfn.IFNA(VLOOKUP(A275,'[1]H-L'!$A$8:$I$163,5,FALSE),"")</f>
        <v>129</v>
      </c>
      <c r="V275" s="5">
        <f>_xlfn.IFNA(VLOOKUP(A275,'[1]H-L'!$A$8:$I$163,9,FALSE),"")</f>
        <v>77158.612403100997</v>
      </c>
      <c r="W275" s="42">
        <f t="shared" si="81"/>
        <v>0.92039317105461604</v>
      </c>
      <c r="X275" s="28">
        <f t="shared" si="82"/>
        <v>3.1027559773681331E-3</v>
      </c>
      <c r="Y275" s="4">
        <f>_xlfn.IFNA(VLOOKUP(A275,[1]Other!$A$8:$I$86,5,FALSE),"")</f>
        <v>51</v>
      </c>
      <c r="Z275" s="5">
        <f>_xlfn.IFNA(VLOOKUP(A275,[1]Other!$A$8:$I$86,9,FALSE),"")</f>
        <v>80422.862745097998</v>
      </c>
      <c r="AA275" s="29">
        <f t="shared" si="83"/>
        <v>0.95933106314229166</v>
      </c>
      <c r="AC275" s="7">
        <f t="shared" si="84"/>
        <v>2.2672999999999999E-3</v>
      </c>
      <c r="AD275" s="7" t="str">
        <f t="shared" si="85"/>
        <v/>
      </c>
      <c r="AE275" s="7">
        <f t="shared" si="86"/>
        <v>8.9090000000000003E-4</v>
      </c>
      <c r="AF275" s="7">
        <f t="shared" si="87"/>
        <v>2.0855000000000001E-3</v>
      </c>
      <c r="AG275" s="7">
        <f t="shared" si="88"/>
        <v>1.6525000000000001E-3</v>
      </c>
      <c r="AH275" s="7">
        <f t="shared" si="89"/>
        <v>2.9765999999999998E-3</v>
      </c>
    </row>
    <row r="276" spans="1:34" x14ac:dyDescent="0.3">
      <c r="A276" s="52" t="s">
        <v>280</v>
      </c>
      <c r="B276" s="36">
        <f>[1]White!D274</f>
        <v>246</v>
      </c>
      <c r="C276" s="22">
        <f>[1]White!H274</f>
        <v>75499.121951220004</v>
      </c>
      <c r="D276" s="28">
        <f t="shared" si="72"/>
        <v>3.0479791677249927E-4</v>
      </c>
      <c r="E276" s="4">
        <f>[1]White!E274</f>
        <v>138</v>
      </c>
      <c r="F276" s="5">
        <f>[1]White!I274</f>
        <v>75056.456521739005</v>
      </c>
      <c r="G276" s="42">
        <f t="shared" si="73"/>
        <v>0.99413681354112959</v>
      </c>
      <c r="H276" s="28" t="str">
        <f t="shared" si="74"/>
        <v/>
      </c>
      <c r="I276" s="4" t="str">
        <f>_xlfn.IFNA(VLOOKUP(A276,[1]AIAN!$A$8:$I$67,5,FALSE),"")</f>
        <v/>
      </c>
      <c r="J276" s="5" t="str">
        <f>_xlfn.IFNA(VLOOKUP(A276,[1]AIAN!$A$8:$I$67,9,FALSE),"")</f>
        <v/>
      </c>
      <c r="K276" s="42" t="str">
        <f t="shared" si="75"/>
        <v/>
      </c>
      <c r="L276" s="28" t="str">
        <f t="shared" si="76"/>
        <v/>
      </c>
      <c r="M276" s="4" t="str">
        <f>_xlfn.IFNA(VLOOKUP(A276,[1]ANHPI!$A$8:$I$145,5,FALSE),"")</f>
        <v/>
      </c>
      <c r="N276" s="5" t="str">
        <f>_xlfn.IFNA(VLOOKUP(A276,[1]ANHPI!$A$8:$I$145,9,FALSE),"")</f>
        <v/>
      </c>
      <c r="O276" s="42" t="str">
        <f t="shared" si="77"/>
        <v/>
      </c>
      <c r="P276" s="28">
        <f t="shared" si="78"/>
        <v>6.301693580149665E-4</v>
      </c>
      <c r="Q276" s="4">
        <f>_xlfn.IFNA(VLOOKUP(A276,[1]Black!$A$8:$I$211,5,FALSE),"")</f>
        <v>128</v>
      </c>
      <c r="R276" s="5">
        <f>_xlfn.IFNA(VLOOKUP(A276,[1]Black!$A$8:$I$211,9,FALSE),"")</f>
        <v>76666.425196850003</v>
      </c>
      <c r="S276" s="42">
        <f t="shared" si="79"/>
        <v>1.015461149950647</v>
      </c>
      <c r="T276" s="28" t="str">
        <f t="shared" si="80"/>
        <v/>
      </c>
      <c r="U276" s="4" t="str">
        <f>_xlfn.IFNA(VLOOKUP(A276,'[1]H-L'!$A$8:$I$163,5,FALSE),"")</f>
        <v/>
      </c>
      <c r="V276" s="5" t="str">
        <f>_xlfn.IFNA(VLOOKUP(A276,'[1]H-L'!$A$8:$I$163,9,FALSE),"")</f>
        <v/>
      </c>
      <c r="W276" s="42" t="str">
        <f t="shared" si="81"/>
        <v/>
      </c>
      <c r="X276" s="28" t="str">
        <f t="shared" si="82"/>
        <v/>
      </c>
      <c r="Y276" s="4" t="str">
        <f>_xlfn.IFNA(VLOOKUP(A276,[1]Other!$A$8:$I$86,5,FALSE),"")</f>
        <v/>
      </c>
      <c r="Z276" s="5" t="str">
        <f>_xlfn.IFNA(VLOOKUP(A276,[1]Other!$A$8:$I$86,9,FALSE),"")</f>
        <v/>
      </c>
      <c r="AA276" s="29" t="str">
        <f t="shared" si="83"/>
        <v/>
      </c>
      <c r="AC276" s="7">
        <f t="shared" si="84"/>
        <v>3.0299999999999999E-4</v>
      </c>
      <c r="AD276" s="7" t="str">
        <f t="shared" si="85"/>
        <v/>
      </c>
      <c r="AE276" s="7" t="str">
        <f t="shared" si="86"/>
        <v/>
      </c>
      <c r="AF276" s="7">
        <f t="shared" si="87"/>
        <v>6.399E-4</v>
      </c>
      <c r="AG276" s="7" t="str">
        <f t="shared" si="88"/>
        <v/>
      </c>
      <c r="AH276" s="7" t="str">
        <f t="shared" si="89"/>
        <v/>
      </c>
    </row>
    <row r="277" spans="1:34" x14ac:dyDescent="0.3">
      <c r="A277" s="52" t="s">
        <v>281</v>
      </c>
      <c r="B277" s="36">
        <f>[1]White!D275</f>
        <v>102</v>
      </c>
      <c r="C277" s="22">
        <f>[1]White!H275</f>
        <v>121205.81372549001</v>
      </c>
      <c r="D277" s="28">
        <f t="shared" si="72"/>
        <v>3.9093645846907514E-4</v>
      </c>
      <c r="E277" s="4">
        <f>[1]White!E275</f>
        <v>177</v>
      </c>
      <c r="F277" s="5">
        <f>[1]White!I275</f>
        <v>117988.198863636</v>
      </c>
      <c r="G277" s="42">
        <f t="shared" si="73"/>
        <v>0.97345329598511388</v>
      </c>
      <c r="H277" s="28" t="str">
        <f t="shared" si="74"/>
        <v/>
      </c>
      <c r="I277" s="4" t="str">
        <f>_xlfn.IFNA(VLOOKUP(A277,[1]AIAN!$A$8:$I$67,5,FALSE),"")</f>
        <v/>
      </c>
      <c r="J277" s="5" t="str">
        <f>_xlfn.IFNA(VLOOKUP(A277,[1]AIAN!$A$8:$I$67,9,FALSE),"")</f>
        <v/>
      </c>
      <c r="K277" s="42" t="str">
        <f t="shared" si="75"/>
        <v/>
      </c>
      <c r="L277" s="28" t="str">
        <f t="shared" si="76"/>
        <v/>
      </c>
      <c r="M277" s="4" t="str">
        <f>_xlfn.IFNA(VLOOKUP(A277,[1]ANHPI!$A$8:$I$145,5,FALSE),"")</f>
        <v/>
      </c>
      <c r="N277" s="5" t="str">
        <f>_xlfn.IFNA(VLOOKUP(A277,[1]ANHPI!$A$8:$I$145,9,FALSE),"")</f>
        <v/>
      </c>
      <c r="O277" s="42" t="str">
        <f t="shared" si="77"/>
        <v/>
      </c>
      <c r="P277" s="28">
        <f t="shared" si="78"/>
        <v>5.2185899960614411E-4</v>
      </c>
      <c r="Q277" s="4">
        <f>_xlfn.IFNA(VLOOKUP(A277,[1]Black!$A$8:$I$211,5,FALSE),"")</f>
        <v>106</v>
      </c>
      <c r="R277" s="5">
        <f>_xlfn.IFNA(VLOOKUP(A277,[1]Black!$A$8:$I$211,9,FALSE),"")</f>
        <v>123346.839622642</v>
      </c>
      <c r="S277" s="42">
        <f t="shared" si="79"/>
        <v>1.0176643828488379</v>
      </c>
      <c r="T277" s="28" t="str">
        <f t="shared" si="80"/>
        <v/>
      </c>
      <c r="U277" s="4" t="str">
        <f>_xlfn.IFNA(VLOOKUP(A277,'[1]H-L'!$A$8:$I$163,5,FALSE),"")</f>
        <v/>
      </c>
      <c r="V277" s="5" t="str">
        <f>_xlfn.IFNA(VLOOKUP(A277,'[1]H-L'!$A$8:$I$163,9,FALSE),"")</f>
        <v/>
      </c>
      <c r="W277" s="42" t="str">
        <f t="shared" si="81"/>
        <v/>
      </c>
      <c r="X277" s="28" t="str">
        <f t="shared" si="82"/>
        <v/>
      </c>
      <c r="Y277" s="4" t="str">
        <f>_xlfn.IFNA(VLOOKUP(A277,[1]Other!$A$8:$I$86,5,FALSE),"")</f>
        <v/>
      </c>
      <c r="Z277" s="5" t="str">
        <f>_xlfn.IFNA(VLOOKUP(A277,[1]Other!$A$8:$I$86,9,FALSE),"")</f>
        <v/>
      </c>
      <c r="AA277" s="29" t="str">
        <f t="shared" si="83"/>
        <v/>
      </c>
      <c r="AC277" s="7">
        <f t="shared" si="84"/>
        <v>3.8059999999999998E-4</v>
      </c>
      <c r="AD277" s="7" t="str">
        <f t="shared" si="85"/>
        <v/>
      </c>
      <c r="AE277" s="7" t="str">
        <f t="shared" si="86"/>
        <v/>
      </c>
      <c r="AF277" s="7">
        <f t="shared" si="87"/>
        <v>5.3109999999999995E-4</v>
      </c>
      <c r="AG277" s="7" t="str">
        <f t="shared" si="88"/>
        <v/>
      </c>
      <c r="AH277" s="7" t="str">
        <f t="shared" si="89"/>
        <v/>
      </c>
    </row>
    <row r="278" spans="1:34" x14ac:dyDescent="0.3">
      <c r="A278" s="52" t="s">
        <v>282</v>
      </c>
      <c r="B278" s="36">
        <f>[1]White!D276</f>
        <v>263</v>
      </c>
      <c r="C278" s="22">
        <f>[1]White!H276</f>
        <v>78612.479087451997</v>
      </c>
      <c r="D278" s="28">
        <f t="shared" si="72"/>
        <v>5.7425694464383926E-4</v>
      </c>
      <c r="E278" s="4">
        <f>[1]White!E276</f>
        <v>260</v>
      </c>
      <c r="F278" s="5">
        <f>[1]White!I276</f>
        <v>76348.773076922997</v>
      </c>
      <c r="G278" s="42">
        <f t="shared" si="73"/>
        <v>0.97120424089398383</v>
      </c>
      <c r="H278" s="28" t="str">
        <f t="shared" si="74"/>
        <v/>
      </c>
      <c r="I278" s="4" t="str">
        <f>_xlfn.IFNA(VLOOKUP(A278,[1]AIAN!$A$8:$I$67,5,FALSE),"")</f>
        <v/>
      </c>
      <c r="J278" s="5" t="str">
        <f>_xlfn.IFNA(VLOOKUP(A278,[1]AIAN!$A$8:$I$67,9,FALSE),"")</f>
        <v/>
      </c>
      <c r="K278" s="42" t="str">
        <f t="shared" si="75"/>
        <v/>
      </c>
      <c r="L278" s="28" t="str">
        <f t="shared" si="76"/>
        <v/>
      </c>
      <c r="M278" s="4" t="str">
        <f>_xlfn.IFNA(VLOOKUP(A278,[1]ANHPI!$A$8:$I$145,5,FALSE),"")</f>
        <v/>
      </c>
      <c r="N278" s="5" t="str">
        <f>_xlfn.IFNA(VLOOKUP(A278,[1]ANHPI!$A$8:$I$145,9,FALSE),"")</f>
        <v/>
      </c>
      <c r="O278" s="42" t="str">
        <f t="shared" si="77"/>
        <v/>
      </c>
      <c r="P278" s="28">
        <f t="shared" si="78"/>
        <v>5.5139818826309569E-4</v>
      </c>
      <c r="Q278" s="4">
        <f>_xlfn.IFNA(VLOOKUP(A278,[1]Black!$A$8:$I$211,5,FALSE),"")</f>
        <v>112</v>
      </c>
      <c r="R278" s="5">
        <f>_xlfn.IFNA(VLOOKUP(A278,[1]Black!$A$8:$I$211,9,FALSE),"")</f>
        <v>75018.964285713999</v>
      </c>
      <c r="S278" s="42">
        <f t="shared" si="79"/>
        <v>0.9542882396859611</v>
      </c>
      <c r="T278" s="28" t="str">
        <f t="shared" si="80"/>
        <v/>
      </c>
      <c r="U278" s="4" t="str">
        <f>_xlfn.IFNA(VLOOKUP(A278,'[1]H-L'!$A$8:$I$163,5,FALSE),"")</f>
        <v/>
      </c>
      <c r="V278" s="5" t="str">
        <f>_xlfn.IFNA(VLOOKUP(A278,'[1]H-L'!$A$8:$I$163,9,FALSE),"")</f>
        <v/>
      </c>
      <c r="W278" s="42" t="str">
        <f t="shared" si="81"/>
        <v/>
      </c>
      <c r="X278" s="28" t="str">
        <f t="shared" si="82"/>
        <v/>
      </c>
      <c r="Y278" s="4" t="str">
        <f>_xlfn.IFNA(VLOOKUP(A278,[1]Other!$A$8:$I$86,5,FALSE),"")</f>
        <v/>
      </c>
      <c r="Z278" s="5" t="str">
        <f>_xlfn.IFNA(VLOOKUP(A278,[1]Other!$A$8:$I$86,9,FALSE),"")</f>
        <v/>
      </c>
      <c r="AA278" s="29" t="str">
        <f t="shared" si="83"/>
        <v/>
      </c>
      <c r="AC278" s="7">
        <f t="shared" si="84"/>
        <v>5.5769999999999995E-4</v>
      </c>
      <c r="AD278" s="7" t="str">
        <f t="shared" si="85"/>
        <v/>
      </c>
      <c r="AE278" s="7" t="str">
        <f t="shared" si="86"/>
        <v/>
      </c>
      <c r="AF278" s="7">
        <f t="shared" si="87"/>
        <v>5.262E-4</v>
      </c>
      <c r="AG278" s="7" t="str">
        <f t="shared" si="88"/>
        <v/>
      </c>
      <c r="AH278" s="7" t="str">
        <f t="shared" si="89"/>
        <v/>
      </c>
    </row>
    <row r="279" spans="1:34" x14ac:dyDescent="0.3">
      <c r="A279" s="52" t="s">
        <v>283</v>
      </c>
      <c r="B279" s="36">
        <f>[1]White!D277</f>
        <v>900</v>
      </c>
      <c r="C279" s="22">
        <f>[1]White!H277</f>
        <v>97951.077777778002</v>
      </c>
      <c r="D279" s="28">
        <f t="shared" si="72"/>
        <v>1.1308444448370988E-3</v>
      </c>
      <c r="E279" s="4">
        <f>[1]White!E277</f>
        <v>512</v>
      </c>
      <c r="F279" s="5">
        <f>[1]White!I277</f>
        <v>102672.544921875</v>
      </c>
      <c r="G279" s="42">
        <f t="shared" si="73"/>
        <v>1.0482022990579911</v>
      </c>
      <c r="H279" s="28" t="str">
        <f t="shared" si="74"/>
        <v/>
      </c>
      <c r="I279" s="4" t="str">
        <f>_xlfn.IFNA(VLOOKUP(A279,[1]AIAN!$A$8:$I$67,5,FALSE),"")</f>
        <v/>
      </c>
      <c r="J279" s="5" t="str">
        <f>_xlfn.IFNA(VLOOKUP(A279,[1]AIAN!$A$8:$I$67,9,FALSE),"")</f>
        <v/>
      </c>
      <c r="K279" s="42" t="str">
        <f t="shared" si="75"/>
        <v/>
      </c>
      <c r="L279" s="28" t="str">
        <f t="shared" si="76"/>
        <v/>
      </c>
      <c r="M279" s="4" t="str">
        <f>_xlfn.IFNA(VLOOKUP(A279,[1]ANHPI!$A$8:$I$145,5,FALSE),"")</f>
        <v/>
      </c>
      <c r="N279" s="5" t="str">
        <f>_xlfn.IFNA(VLOOKUP(A279,[1]ANHPI!$A$8:$I$145,9,FALSE),"")</f>
        <v/>
      </c>
      <c r="O279" s="42" t="str">
        <f t="shared" si="77"/>
        <v/>
      </c>
      <c r="P279" s="28">
        <f t="shared" si="78"/>
        <v>9.99409216226861E-4</v>
      </c>
      <c r="Q279" s="4">
        <f>_xlfn.IFNA(VLOOKUP(A279,[1]Black!$A$8:$I$211,5,FALSE),"")</f>
        <v>203</v>
      </c>
      <c r="R279" s="5">
        <f>_xlfn.IFNA(VLOOKUP(A279,[1]Black!$A$8:$I$211,9,FALSE),"")</f>
        <v>99854.241379309999</v>
      </c>
      <c r="S279" s="42">
        <f t="shared" si="79"/>
        <v>1.0194297361979998</v>
      </c>
      <c r="T279" s="28">
        <f t="shared" si="80"/>
        <v>7.3763761116755512E-4</v>
      </c>
      <c r="U279" s="4">
        <f>_xlfn.IFNA(VLOOKUP(A279,'[1]H-L'!$A$8:$I$163,5,FALSE),"")</f>
        <v>53</v>
      </c>
      <c r="V279" s="5">
        <f>_xlfn.IFNA(VLOOKUP(A279,'[1]H-L'!$A$8:$I$163,9,FALSE),"")</f>
        <v>100050.150943396</v>
      </c>
      <c r="W279" s="42">
        <f t="shared" si="81"/>
        <v>1.0214298118330067</v>
      </c>
      <c r="X279" s="28" t="str">
        <f t="shared" si="82"/>
        <v/>
      </c>
      <c r="Y279" s="4" t="str">
        <f>_xlfn.IFNA(VLOOKUP(A279,[1]Other!$A$8:$I$86,5,FALSE),"")</f>
        <v/>
      </c>
      <c r="Z279" s="5" t="str">
        <f>_xlfn.IFNA(VLOOKUP(A279,[1]Other!$A$8:$I$86,9,FALSE),"")</f>
        <v/>
      </c>
      <c r="AA279" s="29" t="str">
        <f t="shared" si="83"/>
        <v/>
      </c>
      <c r="AC279" s="7">
        <f t="shared" si="84"/>
        <v>1.1854000000000001E-3</v>
      </c>
      <c r="AD279" s="7" t="str">
        <f t="shared" si="85"/>
        <v/>
      </c>
      <c r="AE279" s="7" t="str">
        <f t="shared" si="86"/>
        <v/>
      </c>
      <c r="AF279" s="7">
        <f t="shared" si="87"/>
        <v>1.0188E-3</v>
      </c>
      <c r="AG279" s="7">
        <f t="shared" si="88"/>
        <v>7.5339999999999999E-4</v>
      </c>
      <c r="AH279" s="7" t="str">
        <f t="shared" si="89"/>
        <v/>
      </c>
    </row>
    <row r="280" spans="1:34" ht="27" x14ac:dyDescent="0.3">
      <c r="A280" s="52" t="s">
        <v>284</v>
      </c>
      <c r="B280" s="36">
        <f>[1]White!D278</f>
        <v>17420</v>
      </c>
      <c r="C280" s="22">
        <f>[1]White!H278</f>
        <v>100168.82715056901</v>
      </c>
      <c r="D280" s="28">
        <f t="shared" si="72"/>
        <v>1.4610421880073063E-2</v>
      </c>
      <c r="E280" s="4">
        <f>[1]White!E278</f>
        <v>6615</v>
      </c>
      <c r="F280" s="5">
        <f>[1]White!I278</f>
        <v>98156.949190986998</v>
      </c>
      <c r="G280" s="42">
        <f t="shared" si="73"/>
        <v>0.97991512911938317</v>
      </c>
      <c r="H280" s="28" t="str">
        <f t="shared" si="74"/>
        <v/>
      </c>
      <c r="I280" s="4" t="str">
        <f>_xlfn.IFNA(VLOOKUP(A280,[1]AIAN!$A$8:$I$67,5,FALSE),"")</f>
        <v/>
      </c>
      <c r="J280" s="5" t="str">
        <f>_xlfn.IFNA(VLOOKUP(A280,[1]AIAN!$A$8:$I$67,9,FALSE),"")</f>
        <v/>
      </c>
      <c r="K280" s="42" t="str">
        <f t="shared" si="75"/>
        <v/>
      </c>
      <c r="L280" s="28" t="str">
        <f t="shared" si="76"/>
        <v/>
      </c>
      <c r="M280" s="4" t="str">
        <f>_xlfn.IFNA(VLOOKUP(A280,[1]ANHPI!$A$8:$I$145,5,FALSE),"")</f>
        <v/>
      </c>
      <c r="N280" s="5" t="str">
        <f>_xlfn.IFNA(VLOOKUP(A280,[1]ANHPI!$A$8:$I$145,9,FALSE),"")</f>
        <v/>
      </c>
      <c r="O280" s="42" t="str">
        <f t="shared" si="77"/>
        <v/>
      </c>
      <c r="P280" s="28" t="str">
        <f t="shared" si="78"/>
        <v/>
      </c>
      <c r="Q280" s="4" t="str">
        <f>_xlfn.IFNA(VLOOKUP(A280,[1]Black!$A$8:$I$211,5,FALSE),"")</f>
        <v/>
      </c>
      <c r="R280" s="5" t="str">
        <f>_xlfn.IFNA(VLOOKUP(A280,[1]Black!$A$8:$I$211,9,FALSE),"")</f>
        <v/>
      </c>
      <c r="S280" s="42" t="str">
        <f t="shared" si="79"/>
        <v/>
      </c>
      <c r="T280" s="28" t="str">
        <f t="shared" si="80"/>
        <v/>
      </c>
      <c r="U280" s="4" t="str">
        <f>_xlfn.IFNA(VLOOKUP(A280,'[1]H-L'!$A$8:$I$163,5,FALSE),"")</f>
        <v/>
      </c>
      <c r="V280" s="5" t="str">
        <f>_xlfn.IFNA(VLOOKUP(A280,'[1]H-L'!$A$8:$I$163,9,FALSE),"")</f>
        <v/>
      </c>
      <c r="W280" s="42" t="str">
        <f t="shared" si="81"/>
        <v/>
      </c>
      <c r="X280" s="28" t="str">
        <f t="shared" si="82"/>
        <v/>
      </c>
      <c r="Y280" s="4" t="str">
        <f>_xlfn.IFNA(VLOOKUP(A280,[1]Other!$A$8:$I$86,5,FALSE),"")</f>
        <v/>
      </c>
      <c r="Z280" s="5" t="str">
        <f>_xlfn.IFNA(VLOOKUP(A280,[1]Other!$A$8:$I$86,9,FALSE),"")</f>
        <v/>
      </c>
      <c r="AA280" s="29" t="str">
        <f t="shared" si="83"/>
        <v/>
      </c>
      <c r="AC280" s="7">
        <f t="shared" si="84"/>
        <v>1.4317E-2</v>
      </c>
      <c r="AD280" s="7" t="str">
        <f t="shared" si="85"/>
        <v/>
      </c>
      <c r="AE280" s="7" t="str">
        <f t="shared" si="86"/>
        <v/>
      </c>
      <c r="AF280" s="7" t="str">
        <f t="shared" si="87"/>
        <v/>
      </c>
      <c r="AG280" s="7" t="str">
        <f t="shared" si="88"/>
        <v/>
      </c>
      <c r="AH280" s="7" t="str">
        <f t="shared" si="89"/>
        <v/>
      </c>
    </row>
    <row r="281" spans="1:34" ht="27" x14ac:dyDescent="0.3">
      <c r="A281" s="52" t="s">
        <v>285</v>
      </c>
      <c r="B281" s="36">
        <f>[1]White!D279</f>
        <v>11182</v>
      </c>
      <c r="C281" s="22">
        <f>[1]White!H279</f>
        <v>49173.500224194999</v>
      </c>
      <c r="D281" s="28">
        <f t="shared" si="72"/>
        <v>1.5714762158234294E-2</v>
      </c>
      <c r="E281" s="4">
        <f>[1]White!E279</f>
        <v>7115</v>
      </c>
      <c r="F281" s="5">
        <f>[1]White!I279</f>
        <v>49370.565737612997</v>
      </c>
      <c r="G281" s="42">
        <f t="shared" si="73"/>
        <v>1.0040075551368017</v>
      </c>
      <c r="H281" s="28">
        <f t="shared" si="74"/>
        <v>8.9812992125984249E-3</v>
      </c>
      <c r="I281" s="4">
        <f>_xlfn.IFNA(VLOOKUP(A281,[1]AIAN!$A$8:$I$67,5,FALSE),"")</f>
        <v>146</v>
      </c>
      <c r="J281" s="5">
        <f>_xlfn.IFNA(VLOOKUP(A281,[1]AIAN!$A$8:$I$67,9,FALSE),"")</f>
        <v>49386.910344828</v>
      </c>
      <c r="K281" s="42">
        <f t="shared" si="75"/>
        <v>1.0043399416283163</v>
      </c>
      <c r="L281" s="28">
        <f t="shared" si="76"/>
        <v>1.9678809507777253E-2</v>
      </c>
      <c r="M281" s="4">
        <f>_xlfn.IFNA(VLOOKUP(A281,[1]ANHPI!$A$8:$I$145,5,FALSE),"")</f>
        <v>1169</v>
      </c>
      <c r="N281" s="5">
        <f>_xlfn.IFNA(VLOOKUP(A281,[1]ANHPI!$A$8:$I$145,9,FALSE),"")</f>
        <v>48641.672089041</v>
      </c>
      <c r="O281" s="42">
        <f t="shared" si="77"/>
        <v>0.98918465977143677</v>
      </c>
      <c r="P281" s="28">
        <f t="shared" si="78"/>
        <v>3.1296770382040172E-2</v>
      </c>
      <c r="Q281" s="4">
        <f>_xlfn.IFNA(VLOOKUP(A281,[1]Black!$A$8:$I$211,5,FALSE),"")</f>
        <v>6357</v>
      </c>
      <c r="R281" s="5">
        <f>_xlfn.IFNA(VLOOKUP(A281,[1]Black!$A$8:$I$211,9,FALSE),"")</f>
        <v>47888.047521637003</v>
      </c>
      <c r="S281" s="42">
        <f t="shared" si="79"/>
        <v>0.97385883256841033</v>
      </c>
      <c r="T281" s="28">
        <f t="shared" si="80"/>
        <v>6.5830677374010105E-2</v>
      </c>
      <c r="U281" s="4">
        <f>_xlfn.IFNA(VLOOKUP(A281,'[1]H-L'!$A$8:$I$163,5,FALSE),"")</f>
        <v>4730</v>
      </c>
      <c r="V281" s="5">
        <f>_xlfn.IFNA(VLOOKUP(A281,'[1]H-L'!$A$8:$I$163,9,FALSE),"")</f>
        <v>47292.781011045001</v>
      </c>
      <c r="W281" s="42">
        <f t="shared" si="81"/>
        <v>0.96175339960394723</v>
      </c>
      <c r="X281" s="28">
        <f t="shared" si="82"/>
        <v>2.9080732493764069E-2</v>
      </c>
      <c r="Y281" s="4">
        <f>_xlfn.IFNA(VLOOKUP(A281,[1]Other!$A$8:$I$86,5,FALSE),"")</f>
        <v>478</v>
      </c>
      <c r="Z281" s="5">
        <f>_xlfn.IFNA(VLOOKUP(A281,[1]Other!$A$8:$I$86,9,FALSE),"")</f>
        <v>45514.759414225999</v>
      </c>
      <c r="AA281" s="29">
        <f t="shared" si="83"/>
        <v>0.92559527401368968</v>
      </c>
      <c r="AC281" s="7">
        <f t="shared" si="84"/>
        <v>1.5777699999999999E-2</v>
      </c>
      <c r="AD281" s="7">
        <f t="shared" si="85"/>
        <v>9.0203000000000002E-3</v>
      </c>
      <c r="AE281" s="7">
        <f t="shared" si="86"/>
        <v>1.9466000000000001E-2</v>
      </c>
      <c r="AF281" s="7">
        <f t="shared" si="87"/>
        <v>3.0478600000000002E-2</v>
      </c>
      <c r="AG281" s="7">
        <f t="shared" si="88"/>
        <v>6.3312900000000005E-2</v>
      </c>
      <c r="AH281" s="7">
        <f t="shared" si="89"/>
        <v>2.6917E-2</v>
      </c>
    </row>
    <row r="282" spans="1:34" x14ac:dyDescent="0.3">
      <c r="A282" s="52" t="s">
        <v>286</v>
      </c>
      <c r="B282" s="36">
        <f>[1]White!D280</f>
        <v>361</v>
      </c>
      <c r="C282" s="22">
        <f>[1]White!H280</f>
        <v>88361.581717452005</v>
      </c>
      <c r="D282" s="28">
        <f t="shared" si="72"/>
        <v>1.2169829865336745E-3</v>
      </c>
      <c r="E282" s="4">
        <f>[1]White!E280</f>
        <v>551</v>
      </c>
      <c r="F282" s="5">
        <f>[1]White!I280</f>
        <v>83223.141560799006</v>
      </c>
      <c r="G282" s="42">
        <f t="shared" si="73"/>
        <v>0.94184757609835634</v>
      </c>
      <c r="H282" s="28" t="str">
        <f t="shared" si="74"/>
        <v/>
      </c>
      <c r="I282" s="4" t="str">
        <f>_xlfn.IFNA(VLOOKUP(A282,[1]AIAN!$A$8:$I$67,5,FALSE),"")</f>
        <v/>
      </c>
      <c r="J282" s="5" t="str">
        <f>_xlfn.IFNA(VLOOKUP(A282,[1]AIAN!$A$8:$I$67,9,FALSE),"")</f>
        <v/>
      </c>
      <c r="K282" s="42" t="str">
        <f t="shared" si="75"/>
        <v/>
      </c>
      <c r="L282" s="28" t="str">
        <f t="shared" si="76"/>
        <v/>
      </c>
      <c r="M282" s="4" t="str">
        <f>_xlfn.IFNA(VLOOKUP(A282,[1]ANHPI!$A$8:$I$145,5,FALSE),"")</f>
        <v/>
      </c>
      <c r="N282" s="5" t="str">
        <f>_xlfn.IFNA(VLOOKUP(A282,[1]ANHPI!$A$8:$I$145,9,FALSE),"")</f>
        <v/>
      </c>
      <c r="O282" s="42" t="str">
        <f t="shared" si="77"/>
        <v/>
      </c>
      <c r="P282" s="28">
        <f t="shared" si="78"/>
        <v>7.5324931075226463E-4</v>
      </c>
      <c r="Q282" s="4">
        <f>_xlfn.IFNA(VLOOKUP(A282,[1]Black!$A$8:$I$211,5,FALSE),"")</f>
        <v>153</v>
      </c>
      <c r="R282" s="5">
        <f>_xlfn.IFNA(VLOOKUP(A282,[1]Black!$A$8:$I$211,9,FALSE),"")</f>
        <v>88655.836601307004</v>
      </c>
      <c r="S282" s="42">
        <f t="shared" si="79"/>
        <v>1.0033301224144664</v>
      </c>
      <c r="T282" s="28">
        <f t="shared" si="80"/>
        <v>1.600534439325827E-3</v>
      </c>
      <c r="U282" s="4">
        <f>_xlfn.IFNA(VLOOKUP(A282,'[1]H-L'!$A$8:$I$163,5,FALSE),"")</f>
        <v>115</v>
      </c>
      <c r="V282" s="5">
        <f>_xlfn.IFNA(VLOOKUP(A282,'[1]H-L'!$A$8:$I$163,9,FALSE),"")</f>
        <v>78048.434782608994</v>
      </c>
      <c r="W282" s="42">
        <f t="shared" si="81"/>
        <v>0.88328471792389729</v>
      </c>
      <c r="X282" s="28" t="str">
        <f t="shared" si="82"/>
        <v/>
      </c>
      <c r="Y282" s="4" t="str">
        <f>_xlfn.IFNA(VLOOKUP(A282,[1]Other!$A$8:$I$86,5,FALSE),"")</f>
        <v/>
      </c>
      <c r="Z282" s="5" t="str">
        <f>_xlfn.IFNA(VLOOKUP(A282,[1]Other!$A$8:$I$86,9,FALSE),"")</f>
        <v/>
      </c>
      <c r="AA282" s="29" t="str">
        <f t="shared" si="83"/>
        <v/>
      </c>
      <c r="AC282" s="7">
        <f t="shared" si="84"/>
        <v>1.1462E-3</v>
      </c>
      <c r="AD282" s="7" t="str">
        <f t="shared" si="85"/>
        <v/>
      </c>
      <c r="AE282" s="7" t="str">
        <f t="shared" si="86"/>
        <v/>
      </c>
      <c r="AF282" s="7">
        <f t="shared" si="87"/>
        <v>7.5580000000000005E-4</v>
      </c>
      <c r="AG282" s="7">
        <f t="shared" si="88"/>
        <v>1.4136999999999999E-3</v>
      </c>
      <c r="AH282" s="7" t="str">
        <f t="shared" si="89"/>
        <v/>
      </c>
    </row>
    <row r="283" spans="1:34" x14ac:dyDescent="0.3">
      <c r="A283" s="52" t="s">
        <v>287</v>
      </c>
      <c r="B283" s="36">
        <f>[1]White!D281</f>
        <v>1003</v>
      </c>
      <c r="C283" s="22">
        <f>[1]White!H281</f>
        <v>100922.46959122601</v>
      </c>
      <c r="D283" s="28">
        <f t="shared" si="72"/>
        <v>1.4687725699544349E-3</v>
      </c>
      <c r="E283" s="4">
        <f>[1]White!E281</f>
        <v>665</v>
      </c>
      <c r="F283" s="5">
        <f>[1]White!I281</f>
        <v>100897.01954887201</v>
      </c>
      <c r="G283" s="42">
        <f t="shared" si="73"/>
        <v>0.99974782580670996</v>
      </c>
      <c r="H283" s="28" t="str">
        <f t="shared" si="74"/>
        <v/>
      </c>
      <c r="I283" s="4" t="str">
        <f>_xlfn.IFNA(VLOOKUP(A283,[1]AIAN!$A$8:$I$67,5,FALSE),"")</f>
        <v/>
      </c>
      <c r="J283" s="5" t="str">
        <f>_xlfn.IFNA(VLOOKUP(A283,[1]AIAN!$A$8:$I$67,9,FALSE),"")</f>
        <v/>
      </c>
      <c r="K283" s="42" t="str">
        <f t="shared" si="75"/>
        <v/>
      </c>
      <c r="L283" s="28" t="str">
        <f t="shared" si="76"/>
        <v/>
      </c>
      <c r="M283" s="4" t="str">
        <f>_xlfn.IFNA(VLOOKUP(A283,[1]ANHPI!$A$8:$I$145,5,FALSE),"")</f>
        <v/>
      </c>
      <c r="N283" s="5" t="str">
        <f>_xlfn.IFNA(VLOOKUP(A283,[1]ANHPI!$A$8:$I$145,9,FALSE),"")</f>
        <v/>
      </c>
      <c r="O283" s="42" t="str">
        <f t="shared" si="77"/>
        <v/>
      </c>
      <c r="P283" s="28">
        <f t="shared" si="78"/>
        <v>1.1027963765261914E-3</v>
      </c>
      <c r="Q283" s="4">
        <f>_xlfn.IFNA(VLOOKUP(A283,[1]Black!$A$8:$I$211,5,FALSE),"")</f>
        <v>224</v>
      </c>
      <c r="R283" s="5">
        <f>_xlfn.IFNA(VLOOKUP(A283,[1]Black!$A$8:$I$211,9,FALSE),"")</f>
        <v>99638.736607143001</v>
      </c>
      <c r="S283" s="42">
        <f t="shared" si="79"/>
        <v>0.98728000821538942</v>
      </c>
      <c r="T283" s="28">
        <f t="shared" si="80"/>
        <v>1.7397113470932902E-3</v>
      </c>
      <c r="U283" s="4">
        <f>_xlfn.IFNA(VLOOKUP(A283,'[1]H-L'!$A$8:$I$163,5,FALSE),"")</f>
        <v>125</v>
      </c>
      <c r="V283" s="5">
        <f>_xlfn.IFNA(VLOOKUP(A283,'[1]H-L'!$A$8:$I$163,9,FALSE),"")</f>
        <v>99726.343999999997</v>
      </c>
      <c r="W283" s="42">
        <f t="shared" si="81"/>
        <v>0.98814807449648456</v>
      </c>
      <c r="X283" s="28" t="str">
        <f t="shared" si="82"/>
        <v/>
      </c>
      <c r="Y283" s="4" t="str">
        <f>_xlfn.IFNA(VLOOKUP(A283,[1]Other!$A$8:$I$86,5,FALSE),"")</f>
        <v/>
      </c>
      <c r="Z283" s="5" t="str">
        <f>_xlfn.IFNA(VLOOKUP(A283,[1]Other!$A$8:$I$86,9,FALSE),"")</f>
        <v/>
      </c>
      <c r="AA283" s="29" t="str">
        <f t="shared" si="83"/>
        <v/>
      </c>
      <c r="AC283" s="7">
        <f t="shared" si="84"/>
        <v>1.4683999999999999E-3</v>
      </c>
      <c r="AD283" s="7" t="str">
        <f t="shared" si="85"/>
        <v/>
      </c>
      <c r="AE283" s="7" t="str">
        <f t="shared" si="86"/>
        <v/>
      </c>
      <c r="AF283" s="7">
        <f t="shared" si="87"/>
        <v>1.0888E-3</v>
      </c>
      <c r="AG283" s="7">
        <f t="shared" si="88"/>
        <v>1.7191000000000001E-3</v>
      </c>
      <c r="AH283" s="7" t="str">
        <f t="shared" si="89"/>
        <v/>
      </c>
    </row>
    <row r="284" spans="1:34" x14ac:dyDescent="0.3">
      <c r="A284" s="52" t="s">
        <v>288</v>
      </c>
      <c r="B284" s="36">
        <f>[1]White!D282</f>
        <v>27043</v>
      </c>
      <c r="C284" s="22">
        <f>[1]White!H282</f>
        <v>115827.280821158</v>
      </c>
      <c r="D284" s="28">
        <f t="shared" si="72"/>
        <v>1.1524895142890589E-2</v>
      </c>
      <c r="E284" s="4">
        <f>[1]White!E282</f>
        <v>5218</v>
      </c>
      <c r="F284" s="5">
        <f>[1]White!I282</f>
        <v>112037.413231064</v>
      </c>
      <c r="G284" s="42">
        <f t="shared" si="73"/>
        <v>0.96728000896485078</v>
      </c>
      <c r="H284" s="28">
        <f t="shared" si="74"/>
        <v>2.8297244094488191E-3</v>
      </c>
      <c r="I284" s="4">
        <f>_xlfn.IFNA(VLOOKUP(A284,[1]AIAN!$A$8:$I$67,5,FALSE),"")</f>
        <v>46</v>
      </c>
      <c r="J284" s="5">
        <f>_xlfn.IFNA(VLOOKUP(A284,[1]AIAN!$A$8:$I$67,9,FALSE),"")</f>
        <v>100895.130434783</v>
      </c>
      <c r="K284" s="42">
        <f t="shared" si="75"/>
        <v>0.87108261300348711</v>
      </c>
      <c r="L284" s="28">
        <f t="shared" si="76"/>
        <v>5.942360783785604E-3</v>
      </c>
      <c r="M284" s="4">
        <f>_xlfn.IFNA(VLOOKUP(A284,[1]ANHPI!$A$8:$I$145,5,FALSE),"")</f>
        <v>353</v>
      </c>
      <c r="N284" s="5">
        <f>_xlfn.IFNA(VLOOKUP(A284,[1]ANHPI!$A$8:$I$145,9,FALSE),"")</f>
        <v>116734.16713880999</v>
      </c>
      <c r="O284" s="42">
        <f t="shared" si="77"/>
        <v>1.0078296435107741</v>
      </c>
      <c r="P284" s="28">
        <f t="shared" si="78"/>
        <v>3.3182355257975579E-3</v>
      </c>
      <c r="Q284" s="4">
        <f>_xlfn.IFNA(VLOOKUP(A284,[1]Black!$A$8:$I$211,5,FALSE),"")</f>
        <v>674</v>
      </c>
      <c r="R284" s="5">
        <f>_xlfn.IFNA(VLOOKUP(A284,[1]Black!$A$8:$I$211,9,FALSE),"")</f>
        <v>115810.51780415401</v>
      </c>
      <c r="S284" s="42">
        <f t="shared" si="79"/>
        <v>0.99985527574432254</v>
      </c>
      <c r="T284" s="28">
        <f t="shared" si="80"/>
        <v>1.2985205494704319E-2</v>
      </c>
      <c r="U284" s="4">
        <f>_xlfn.IFNA(VLOOKUP(A284,'[1]H-L'!$A$8:$I$163,5,FALSE),"")</f>
        <v>933</v>
      </c>
      <c r="V284" s="5">
        <f>_xlfn.IFNA(VLOOKUP(A284,'[1]H-L'!$A$8:$I$163,9,FALSE),"")</f>
        <v>111547.29721030001</v>
      </c>
      <c r="W284" s="42">
        <f t="shared" si="81"/>
        <v>0.96304857041868697</v>
      </c>
      <c r="X284" s="28">
        <f t="shared" si="82"/>
        <v>9.7949747520837127E-3</v>
      </c>
      <c r="Y284" s="4">
        <f>_xlfn.IFNA(VLOOKUP(A284,[1]Other!$A$8:$I$86,5,FALSE),"")</f>
        <v>161</v>
      </c>
      <c r="Z284" s="5">
        <f>_xlfn.IFNA(VLOOKUP(A284,[1]Other!$A$8:$I$86,9,FALSE),"")</f>
        <v>104109.596273292</v>
      </c>
      <c r="AA284" s="29">
        <f t="shared" si="83"/>
        <v>0.89883484732790564</v>
      </c>
      <c r="AC284" s="7">
        <f t="shared" si="84"/>
        <v>1.1147799999999999E-2</v>
      </c>
      <c r="AD284" s="7">
        <f t="shared" si="85"/>
        <v>2.4648999999999999E-3</v>
      </c>
      <c r="AE284" s="7">
        <f t="shared" si="86"/>
        <v>5.9889000000000001E-3</v>
      </c>
      <c r="AF284" s="7">
        <f t="shared" si="87"/>
        <v>3.3178000000000001E-3</v>
      </c>
      <c r="AG284" s="7">
        <f t="shared" si="88"/>
        <v>1.25054E-2</v>
      </c>
      <c r="AH284" s="7">
        <f t="shared" si="89"/>
        <v>8.8041000000000005E-3</v>
      </c>
    </row>
    <row r="285" spans="1:34" ht="27" x14ac:dyDescent="0.3">
      <c r="A285" s="52" t="s">
        <v>289</v>
      </c>
      <c r="B285" s="36">
        <f>[1]White!D283</f>
        <v>928</v>
      </c>
      <c r="C285" s="22">
        <f>[1]White!H283</f>
        <v>97024.020474138</v>
      </c>
      <c r="D285" s="28">
        <f t="shared" si="72"/>
        <v>8.1721180583930959E-5</v>
      </c>
      <c r="E285" s="4">
        <f>[1]White!E283</f>
        <v>37</v>
      </c>
      <c r="F285" s="5">
        <f>[1]White!I283</f>
        <v>91173.297297297002</v>
      </c>
      <c r="G285" s="42">
        <f t="shared" si="73"/>
        <v>0.93969819897949369</v>
      </c>
      <c r="H285" s="28" t="str">
        <f t="shared" si="74"/>
        <v/>
      </c>
      <c r="I285" s="4" t="str">
        <f>_xlfn.IFNA(VLOOKUP(A285,[1]AIAN!$A$8:$I$67,5,FALSE),"")</f>
        <v/>
      </c>
      <c r="J285" s="5" t="str">
        <f>_xlfn.IFNA(VLOOKUP(A285,[1]AIAN!$A$8:$I$67,9,FALSE),"")</f>
        <v/>
      </c>
      <c r="K285" s="42" t="str">
        <f t="shared" si="75"/>
        <v/>
      </c>
      <c r="L285" s="28" t="str">
        <f t="shared" si="76"/>
        <v/>
      </c>
      <c r="M285" s="4" t="str">
        <f>_xlfn.IFNA(VLOOKUP(A285,[1]ANHPI!$A$8:$I$145,5,FALSE),"")</f>
        <v/>
      </c>
      <c r="N285" s="5" t="str">
        <f>_xlfn.IFNA(VLOOKUP(A285,[1]ANHPI!$A$8:$I$145,9,FALSE),"")</f>
        <v/>
      </c>
      <c r="O285" s="42" t="str">
        <f t="shared" si="77"/>
        <v/>
      </c>
      <c r="P285" s="28" t="str">
        <f t="shared" si="78"/>
        <v/>
      </c>
      <c r="Q285" s="4" t="str">
        <f>_xlfn.IFNA(VLOOKUP(A285,[1]Black!$A$8:$I$211,5,FALSE),"")</f>
        <v/>
      </c>
      <c r="R285" s="5" t="str">
        <f>_xlfn.IFNA(VLOOKUP(A285,[1]Black!$A$8:$I$211,9,FALSE),"")</f>
        <v/>
      </c>
      <c r="S285" s="42" t="str">
        <f t="shared" si="79"/>
        <v/>
      </c>
      <c r="T285" s="28" t="str">
        <f t="shared" si="80"/>
        <v/>
      </c>
      <c r="U285" s="4" t="str">
        <f>_xlfn.IFNA(VLOOKUP(A285,'[1]H-L'!$A$8:$I$163,5,FALSE),"")</f>
        <v/>
      </c>
      <c r="V285" s="5" t="str">
        <f>_xlfn.IFNA(VLOOKUP(A285,'[1]H-L'!$A$8:$I$163,9,FALSE),"")</f>
        <v/>
      </c>
      <c r="W285" s="42" t="str">
        <f t="shared" si="81"/>
        <v/>
      </c>
      <c r="X285" s="28" t="str">
        <f t="shared" si="82"/>
        <v/>
      </c>
      <c r="Y285" s="4" t="str">
        <f>_xlfn.IFNA(VLOOKUP(A285,[1]Other!$A$8:$I$86,5,FALSE),"")</f>
        <v/>
      </c>
      <c r="Z285" s="5" t="str">
        <f>_xlfn.IFNA(VLOOKUP(A285,[1]Other!$A$8:$I$86,9,FALSE),"")</f>
        <v/>
      </c>
      <c r="AA285" s="29" t="str">
        <f t="shared" si="83"/>
        <v/>
      </c>
      <c r="AC285" s="7">
        <f t="shared" si="84"/>
        <v>7.6799999999999997E-5</v>
      </c>
      <c r="AD285" s="7" t="str">
        <f t="shared" si="85"/>
        <v/>
      </c>
      <c r="AE285" s="7" t="str">
        <f t="shared" si="86"/>
        <v/>
      </c>
      <c r="AF285" s="7" t="str">
        <f t="shared" si="87"/>
        <v/>
      </c>
      <c r="AG285" s="7" t="str">
        <f t="shared" si="88"/>
        <v/>
      </c>
      <c r="AH285" s="7" t="str">
        <f t="shared" si="89"/>
        <v/>
      </c>
    </row>
    <row r="286" spans="1:34" x14ac:dyDescent="0.3">
      <c r="A286" s="52" t="s">
        <v>290</v>
      </c>
      <c r="B286" s="36">
        <f>[1]White!D284</f>
        <v>3225</v>
      </c>
      <c r="C286" s="22">
        <f>[1]White!H284</f>
        <v>125742.922170543</v>
      </c>
      <c r="D286" s="28">
        <f t="shared" si="72"/>
        <v>6.8027361134731718E-4</v>
      </c>
      <c r="E286" s="4">
        <f>[1]White!E284</f>
        <v>308</v>
      </c>
      <c r="F286" s="5">
        <f>[1]White!I284</f>
        <v>125471.980519481</v>
      </c>
      <c r="G286" s="42">
        <f t="shared" si="73"/>
        <v>0.99784527314631266</v>
      </c>
      <c r="H286" s="28" t="str">
        <f t="shared" si="74"/>
        <v/>
      </c>
      <c r="I286" s="4" t="str">
        <f>_xlfn.IFNA(VLOOKUP(A286,[1]AIAN!$A$8:$I$67,5,FALSE),"")</f>
        <v/>
      </c>
      <c r="J286" s="5" t="str">
        <f>_xlfn.IFNA(VLOOKUP(A286,[1]AIAN!$A$8:$I$67,9,FALSE),"")</f>
        <v/>
      </c>
      <c r="K286" s="42" t="str">
        <f t="shared" si="75"/>
        <v/>
      </c>
      <c r="L286" s="28">
        <f t="shared" si="76"/>
        <v>2.3567436536260183E-4</v>
      </c>
      <c r="M286" s="4">
        <f>_xlfn.IFNA(VLOOKUP(A286,[1]ANHPI!$A$8:$I$145,5,FALSE),"")</f>
        <v>14</v>
      </c>
      <c r="N286" s="5">
        <f>_xlfn.IFNA(VLOOKUP(A286,[1]ANHPI!$A$8:$I$145,9,FALSE),"")</f>
        <v>110375.642857143</v>
      </c>
      <c r="O286" s="42">
        <f t="shared" si="77"/>
        <v>0.87778811683286939</v>
      </c>
      <c r="P286" s="28">
        <f t="shared" si="78"/>
        <v>7.8771169751870812E-5</v>
      </c>
      <c r="Q286" s="4">
        <f>_xlfn.IFNA(VLOOKUP(A286,[1]Black!$A$8:$I$211,5,FALSE),"")</f>
        <v>16</v>
      </c>
      <c r="R286" s="5">
        <f>_xlfn.IFNA(VLOOKUP(A286,[1]Black!$A$8:$I$211,9,FALSE),"")</f>
        <v>136294.75</v>
      </c>
      <c r="S286" s="42">
        <f t="shared" si="79"/>
        <v>1.0839158789004899</v>
      </c>
      <c r="T286" s="28">
        <f t="shared" si="80"/>
        <v>2.3660074320468747E-4</v>
      </c>
      <c r="U286" s="4">
        <f>_xlfn.IFNA(VLOOKUP(A286,'[1]H-L'!$A$8:$I$163,5,FALSE),"")</f>
        <v>17</v>
      </c>
      <c r="V286" s="5">
        <f>_xlfn.IFNA(VLOOKUP(A286,'[1]H-L'!$A$8:$I$163,9,FALSE),"")</f>
        <v>130146.705882353</v>
      </c>
      <c r="W286" s="42">
        <f t="shared" si="81"/>
        <v>1.0350221200191072</v>
      </c>
      <c r="X286" s="28" t="str">
        <f t="shared" si="82"/>
        <v/>
      </c>
      <c r="Y286" s="4" t="str">
        <f>_xlfn.IFNA(VLOOKUP(A286,[1]Other!$A$8:$I$86,5,FALSE),"")</f>
        <v/>
      </c>
      <c r="Z286" s="5" t="str">
        <f>_xlfn.IFNA(VLOOKUP(A286,[1]Other!$A$8:$I$86,9,FALSE),"")</f>
        <v/>
      </c>
      <c r="AA286" s="29" t="str">
        <f t="shared" si="83"/>
        <v/>
      </c>
      <c r="AC286" s="7">
        <f t="shared" si="84"/>
        <v>6.7880000000000002E-4</v>
      </c>
      <c r="AD286" s="7" t="str">
        <f t="shared" si="85"/>
        <v/>
      </c>
      <c r="AE286" s="7">
        <f t="shared" si="86"/>
        <v>2.0689999999999999E-4</v>
      </c>
      <c r="AF286" s="7">
        <f t="shared" si="87"/>
        <v>8.5400000000000002E-5</v>
      </c>
      <c r="AG286" s="7">
        <f t="shared" si="88"/>
        <v>2.4489999999999999E-4</v>
      </c>
      <c r="AH286" s="7" t="str">
        <f t="shared" si="89"/>
        <v/>
      </c>
    </row>
    <row r="287" spans="1:34" ht="27" x14ac:dyDescent="0.3">
      <c r="A287" s="52" t="s">
        <v>291</v>
      </c>
      <c r="B287" s="36">
        <f>[1]White!D285</f>
        <v>160</v>
      </c>
      <c r="C287" s="22">
        <f>[1]White!H285</f>
        <v>208530.76874999999</v>
      </c>
      <c r="D287" s="28">
        <f t="shared" si="72"/>
        <v>1.4356423616095982E-4</v>
      </c>
      <c r="E287" s="4">
        <f>[1]White!E285</f>
        <v>65</v>
      </c>
      <c r="F287" s="5">
        <f>[1]White!I285</f>
        <v>204281.63076923101</v>
      </c>
      <c r="G287" s="42">
        <f t="shared" si="73"/>
        <v>0.97962344834654536</v>
      </c>
      <c r="H287" s="28" t="str">
        <f t="shared" si="74"/>
        <v/>
      </c>
      <c r="I287" s="4" t="str">
        <f>_xlfn.IFNA(VLOOKUP(A287,[1]AIAN!$A$8:$I$67,5,FALSE),"")</f>
        <v/>
      </c>
      <c r="J287" s="5" t="str">
        <f>_xlfn.IFNA(VLOOKUP(A287,[1]AIAN!$A$8:$I$67,9,FALSE),"")</f>
        <v/>
      </c>
      <c r="K287" s="42" t="str">
        <f t="shared" si="75"/>
        <v/>
      </c>
      <c r="L287" s="28" t="str">
        <f t="shared" si="76"/>
        <v/>
      </c>
      <c r="M287" s="4" t="str">
        <f>_xlfn.IFNA(VLOOKUP(A287,[1]ANHPI!$A$8:$I$145,5,FALSE),"")</f>
        <v/>
      </c>
      <c r="N287" s="5" t="str">
        <f>_xlfn.IFNA(VLOOKUP(A287,[1]ANHPI!$A$8:$I$145,9,FALSE),"")</f>
        <v/>
      </c>
      <c r="O287" s="42" t="str">
        <f t="shared" si="77"/>
        <v/>
      </c>
      <c r="P287" s="28" t="str">
        <f t="shared" si="78"/>
        <v/>
      </c>
      <c r="Q287" s="4" t="str">
        <f>_xlfn.IFNA(VLOOKUP(A287,[1]Black!$A$8:$I$211,5,FALSE),"")</f>
        <v/>
      </c>
      <c r="R287" s="5" t="str">
        <f>_xlfn.IFNA(VLOOKUP(A287,[1]Black!$A$8:$I$211,9,FALSE),"")</f>
        <v/>
      </c>
      <c r="S287" s="42" t="str">
        <f t="shared" si="79"/>
        <v/>
      </c>
      <c r="T287" s="28" t="str">
        <f t="shared" si="80"/>
        <v/>
      </c>
      <c r="U287" s="4" t="str">
        <f>_xlfn.IFNA(VLOOKUP(A287,'[1]H-L'!$A$8:$I$163,5,FALSE),"")</f>
        <v/>
      </c>
      <c r="V287" s="5" t="str">
        <f>_xlfn.IFNA(VLOOKUP(A287,'[1]H-L'!$A$8:$I$163,9,FALSE),"")</f>
        <v/>
      </c>
      <c r="W287" s="42" t="str">
        <f t="shared" si="81"/>
        <v/>
      </c>
      <c r="X287" s="28" t="str">
        <f t="shared" si="82"/>
        <v/>
      </c>
      <c r="Y287" s="4" t="str">
        <f>_xlfn.IFNA(VLOOKUP(A287,[1]Other!$A$8:$I$86,5,FALSE),"")</f>
        <v/>
      </c>
      <c r="Z287" s="5" t="str">
        <f>_xlfn.IFNA(VLOOKUP(A287,[1]Other!$A$8:$I$86,9,FALSE),"")</f>
        <v/>
      </c>
      <c r="AA287" s="29" t="str">
        <f t="shared" si="83"/>
        <v/>
      </c>
      <c r="AC287" s="7">
        <f t="shared" si="84"/>
        <v>1.406E-4</v>
      </c>
      <c r="AD287" s="7" t="str">
        <f t="shared" si="85"/>
        <v/>
      </c>
      <c r="AE287" s="7" t="str">
        <f t="shared" si="86"/>
        <v/>
      </c>
      <c r="AF287" s="7" t="str">
        <f t="shared" si="87"/>
        <v/>
      </c>
      <c r="AG287" s="7" t="str">
        <f t="shared" si="88"/>
        <v/>
      </c>
      <c r="AH287" s="7" t="str">
        <f t="shared" si="89"/>
        <v/>
      </c>
    </row>
    <row r="288" spans="1:34" ht="27" x14ac:dyDescent="0.3">
      <c r="A288" s="52" t="s">
        <v>292</v>
      </c>
      <c r="B288" s="36">
        <f>[1]White!D286</f>
        <v>273</v>
      </c>
      <c r="C288" s="22">
        <f>[1]White!H286</f>
        <v>97351.919413918993</v>
      </c>
      <c r="D288" s="28">
        <f t="shared" si="72"/>
        <v>4.2848402792655698E-4</v>
      </c>
      <c r="E288" s="4">
        <f>[1]White!E286</f>
        <v>194</v>
      </c>
      <c r="F288" s="5">
        <f>[1]White!I286</f>
        <v>99653.314432989995</v>
      </c>
      <c r="G288" s="42">
        <f t="shared" si="73"/>
        <v>1.0236399552564133</v>
      </c>
      <c r="H288" s="28" t="str">
        <f t="shared" si="74"/>
        <v/>
      </c>
      <c r="I288" s="4" t="str">
        <f>_xlfn.IFNA(VLOOKUP(A288,[1]AIAN!$A$8:$I$67,5,FALSE),"")</f>
        <v/>
      </c>
      <c r="J288" s="5" t="str">
        <f>_xlfn.IFNA(VLOOKUP(A288,[1]AIAN!$A$8:$I$67,9,FALSE),"")</f>
        <v/>
      </c>
      <c r="K288" s="42" t="str">
        <f t="shared" si="75"/>
        <v/>
      </c>
      <c r="L288" s="28" t="str">
        <f t="shared" si="76"/>
        <v/>
      </c>
      <c r="M288" s="4" t="str">
        <f>_xlfn.IFNA(VLOOKUP(A288,[1]ANHPI!$A$8:$I$145,5,FALSE),"")</f>
        <v/>
      </c>
      <c r="N288" s="5" t="str">
        <f>_xlfn.IFNA(VLOOKUP(A288,[1]ANHPI!$A$8:$I$145,9,FALSE),"")</f>
        <v/>
      </c>
      <c r="O288" s="42" t="str">
        <f t="shared" si="77"/>
        <v/>
      </c>
      <c r="P288" s="28">
        <f t="shared" si="78"/>
        <v>4.9724300905868454E-4</v>
      </c>
      <c r="Q288" s="4">
        <f>_xlfn.IFNA(VLOOKUP(A288,[1]Black!$A$8:$I$211,5,FALSE),"")</f>
        <v>101</v>
      </c>
      <c r="R288" s="5">
        <f>_xlfn.IFNA(VLOOKUP(A288,[1]Black!$A$8:$I$211,9,FALSE),"")</f>
        <v>98139.435643563993</v>
      </c>
      <c r="S288" s="42">
        <f t="shared" si="79"/>
        <v>1.0080893754780187</v>
      </c>
      <c r="T288" s="28">
        <f t="shared" si="80"/>
        <v>2.5608551029213233E-3</v>
      </c>
      <c r="U288" s="4">
        <f>_xlfn.IFNA(VLOOKUP(A288,'[1]H-L'!$A$8:$I$163,5,FALSE),"")</f>
        <v>184</v>
      </c>
      <c r="V288" s="5">
        <f>_xlfn.IFNA(VLOOKUP(A288,'[1]H-L'!$A$8:$I$163,9,FALSE),"")</f>
        <v>93686.353260870004</v>
      </c>
      <c r="W288" s="42">
        <f t="shared" si="81"/>
        <v>0.9623472636685898</v>
      </c>
      <c r="X288" s="28" t="str">
        <f t="shared" si="82"/>
        <v/>
      </c>
      <c r="Y288" s="4" t="str">
        <f>_xlfn.IFNA(VLOOKUP(A288,[1]Other!$A$8:$I$86,5,FALSE),"")</f>
        <v/>
      </c>
      <c r="Z288" s="5" t="str">
        <f>_xlfn.IFNA(VLOOKUP(A288,[1]Other!$A$8:$I$86,9,FALSE),"")</f>
        <v/>
      </c>
      <c r="AA288" s="29" t="str">
        <f t="shared" si="83"/>
        <v/>
      </c>
      <c r="AC288" s="7">
        <f t="shared" si="84"/>
        <v>4.3859999999999998E-4</v>
      </c>
      <c r="AD288" s="7" t="str">
        <f t="shared" si="85"/>
        <v/>
      </c>
      <c r="AE288" s="7" t="str">
        <f t="shared" si="86"/>
        <v/>
      </c>
      <c r="AF288" s="7">
        <f t="shared" si="87"/>
        <v>5.0129999999999999E-4</v>
      </c>
      <c r="AG288" s="7">
        <f t="shared" si="88"/>
        <v>2.4643999999999998E-3</v>
      </c>
      <c r="AH288" s="7" t="str">
        <f t="shared" si="89"/>
        <v/>
      </c>
    </row>
    <row r="289" spans="1:34" ht="27" x14ac:dyDescent="0.3">
      <c r="A289" s="52" t="s">
        <v>293</v>
      </c>
      <c r="B289" s="36">
        <f>[1]White!D287</f>
        <v>129</v>
      </c>
      <c r="C289" s="22">
        <f>[1]White!H287</f>
        <v>94883.403100775002</v>
      </c>
      <c r="D289" s="28">
        <f t="shared" si="72"/>
        <v>3.6001493068056075E-4</v>
      </c>
      <c r="E289" s="4">
        <f>[1]White!E287</f>
        <v>163</v>
      </c>
      <c r="F289" s="5">
        <f>[1]White!I287</f>
        <v>97354.993865031007</v>
      </c>
      <c r="G289" s="42">
        <f t="shared" si="73"/>
        <v>1.0260487154073821</v>
      </c>
      <c r="H289" s="28" t="str">
        <f t="shared" si="74"/>
        <v/>
      </c>
      <c r="I289" s="4" t="str">
        <f>_xlfn.IFNA(VLOOKUP(A289,[1]AIAN!$A$8:$I$67,5,FALSE),"")</f>
        <v/>
      </c>
      <c r="J289" s="5" t="str">
        <f>_xlfn.IFNA(VLOOKUP(A289,[1]AIAN!$A$8:$I$67,9,FALSE),"")</f>
        <v/>
      </c>
      <c r="K289" s="42" t="str">
        <f t="shared" si="75"/>
        <v/>
      </c>
      <c r="L289" s="28" t="str">
        <f t="shared" si="76"/>
        <v/>
      </c>
      <c r="M289" s="4" t="str">
        <f>_xlfn.IFNA(VLOOKUP(A289,[1]ANHPI!$A$8:$I$145,5,FALSE),"")</f>
        <v/>
      </c>
      <c r="N289" s="5" t="str">
        <f>_xlfn.IFNA(VLOOKUP(A289,[1]ANHPI!$A$8:$I$145,9,FALSE),"")</f>
        <v/>
      </c>
      <c r="O289" s="42" t="str">
        <f t="shared" si="77"/>
        <v/>
      </c>
      <c r="P289" s="28">
        <f t="shared" si="78"/>
        <v>9.1079165025600625E-4</v>
      </c>
      <c r="Q289" s="4">
        <f>_xlfn.IFNA(VLOOKUP(A289,[1]Black!$A$8:$I$211,5,FALSE),"")</f>
        <v>185</v>
      </c>
      <c r="R289" s="5">
        <f>_xlfn.IFNA(VLOOKUP(A289,[1]Black!$A$8:$I$211,9,FALSE),"")</f>
        <v>95847.659459458999</v>
      </c>
      <c r="S289" s="42">
        <f t="shared" si="79"/>
        <v>1.0101625397822196</v>
      </c>
      <c r="T289" s="28">
        <f t="shared" si="80"/>
        <v>1.3639336961211396E-3</v>
      </c>
      <c r="U289" s="4">
        <f>_xlfn.IFNA(VLOOKUP(A289,'[1]H-L'!$A$8:$I$163,5,FALSE),"")</f>
        <v>98</v>
      </c>
      <c r="V289" s="5">
        <f>_xlfn.IFNA(VLOOKUP(A289,'[1]H-L'!$A$8:$I$163,9,FALSE),"")</f>
        <v>97162.765306122004</v>
      </c>
      <c r="W289" s="42">
        <f t="shared" si="81"/>
        <v>1.0240227703777247</v>
      </c>
      <c r="X289" s="28" t="str">
        <f t="shared" si="82"/>
        <v/>
      </c>
      <c r="Y289" s="4" t="str">
        <f>_xlfn.IFNA(VLOOKUP(A289,[1]Other!$A$8:$I$86,5,FALSE),"")</f>
        <v/>
      </c>
      <c r="Z289" s="5" t="str">
        <f>_xlfn.IFNA(VLOOKUP(A289,[1]Other!$A$8:$I$86,9,FALSE),"")</f>
        <v/>
      </c>
      <c r="AA289" s="29" t="str">
        <f t="shared" si="83"/>
        <v/>
      </c>
      <c r="AC289" s="7">
        <f t="shared" si="84"/>
        <v>3.6939999999999998E-4</v>
      </c>
      <c r="AD289" s="7" t="str">
        <f t="shared" si="85"/>
        <v/>
      </c>
      <c r="AE289" s="7" t="str">
        <f t="shared" si="86"/>
        <v/>
      </c>
      <c r="AF289" s="7">
        <f t="shared" si="87"/>
        <v>9.2000000000000003E-4</v>
      </c>
      <c r="AG289" s="7">
        <f t="shared" si="88"/>
        <v>1.3967000000000001E-3</v>
      </c>
      <c r="AH289" s="7" t="str">
        <f t="shared" si="89"/>
        <v/>
      </c>
    </row>
    <row r="290" spans="1:34" ht="27" x14ac:dyDescent="0.3">
      <c r="A290" s="52" t="s">
        <v>294</v>
      </c>
      <c r="B290" s="36">
        <f>[1]White!D288</f>
        <v>1785</v>
      </c>
      <c r="C290" s="22">
        <f>[1]White!H288</f>
        <v>65173.549129701998</v>
      </c>
      <c r="D290" s="28">
        <f t="shared" si="72"/>
        <v>2.0452381951545965E-3</v>
      </c>
      <c r="E290" s="4">
        <f>[1]White!E288</f>
        <v>926</v>
      </c>
      <c r="F290" s="5">
        <f>[1]White!I288</f>
        <v>62961.702380952003</v>
      </c>
      <c r="G290" s="42">
        <f t="shared" si="73"/>
        <v>0.96606220194717041</v>
      </c>
      <c r="H290" s="28" t="str">
        <f t="shared" si="74"/>
        <v/>
      </c>
      <c r="I290" s="4" t="str">
        <f>_xlfn.IFNA(VLOOKUP(A290,[1]AIAN!$A$8:$I$67,5,FALSE),"")</f>
        <v/>
      </c>
      <c r="J290" s="5" t="str">
        <f>_xlfn.IFNA(VLOOKUP(A290,[1]AIAN!$A$8:$I$67,9,FALSE),"")</f>
        <v/>
      </c>
      <c r="K290" s="42" t="str">
        <f t="shared" si="75"/>
        <v/>
      </c>
      <c r="L290" s="28">
        <f t="shared" si="76"/>
        <v>1.0605346441317084E-3</v>
      </c>
      <c r="M290" s="4">
        <f>_xlfn.IFNA(VLOOKUP(A290,[1]ANHPI!$A$8:$I$145,5,FALSE),"")</f>
        <v>63</v>
      </c>
      <c r="N290" s="5">
        <f>_xlfn.IFNA(VLOOKUP(A290,[1]ANHPI!$A$8:$I$145,9,FALSE),"")</f>
        <v>62415.587301587002</v>
      </c>
      <c r="O290" s="42">
        <f t="shared" si="77"/>
        <v>0.95768280437472619</v>
      </c>
      <c r="P290" s="28">
        <f t="shared" si="78"/>
        <v>3.45116187475384E-3</v>
      </c>
      <c r="Q290" s="4">
        <f>_xlfn.IFNA(VLOOKUP(A290,[1]Black!$A$8:$I$211,5,FALSE),"")</f>
        <v>701</v>
      </c>
      <c r="R290" s="5">
        <f>_xlfn.IFNA(VLOOKUP(A290,[1]Black!$A$8:$I$211,9,FALSE),"")</f>
        <v>62748.647646220001</v>
      </c>
      <c r="S290" s="42">
        <f t="shared" si="79"/>
        <v>0.96279316508210722</v>
      </c>
      <c r="T290" s="28">
        <f t="shared" si="80"/>
        <v>3.1314804247679225E-3</v>
      </c>
      <c r="U290" s="4">
        <f>_xlfn.IFNA(VLOOKUP(A290,'[1]H-L'!$A$8:$I$163,5,FALSE),"")</f>
        <v>225</v>
      </c>
      <c r="V290" s="5">
        <f>_xlfn.IFNA(VLOOKUP(A290,'[1]H-L'!$A$8:$I$163,9,FALSE),"")</f>
        <v>61482.448888888997</v>
      </c>
      <c r="W290" s="42">
        <f t="shared" si="81"/>
        <v>0.94336505698857465</v>
      </c>
      <c r="X290" s="28" t="str">
        <f t="shared" si="82"/>
        <v/>
      </c>
      <c r="Y290" s="4" t="str">
        <f>_xlfn.IFNA(VLOOKUP(A290,[1]Other!$A$8:$I$86,5,FALSE),"")</f>
        <v/>
      </c>
      <c r="Z290" s="5" t="str">
        <f>_xlfn.IFNA(VLOOKUP(A290,[1]Other!$A$8:$I$86,9,FALSE),"")</f>
        <v/>
      </c>
      <c r="AA290" s="29" t="str">
        <f t="shared" si="83"/>
        <v/>
      </c>
      <c r="AC290" s="7">
        <f t="shared" si="84"/>
        <v>1.9758000000000002E-3</v>
      </c>
      <c r="AD290" s="7" t="str">
        <f t="shared" si="85"/>
        <v/>
      </c>
      <c r="AE290" s="7">
        <f t="shared" si="86"/>
        <v>1.0157E-3</v>
      </c>
      <c r="AF290" s="7">
        <f t="shared" si="87"/>
        <v>3.3227999999999999E-3</v>
      </c>
      <c r="AG290" s="7">
        <f t="shared" si="88"/>
        <v>2.9540999999999999E-3</v>
      </c>
      <c r="AH290" s="7" t="str">
        <f t="shared" si="89"/>
        <v/>
      </c>
    </row>
    <row r="291" spans="1:34" x14ac:dyDescent="0.3">
      <c r="A291" s="52" t="s">
        <v>295</v>
      </c>
      <c r="B291" s="36">
        <f>[1]White!D289</f>
        <v>419</v>
      </c>
      <c r="C291" s="22">
        <f>[1]White!H289</f>
        <v>48526.019093078998</v>
      </c>
      <c r="D291" s="28">
        <f t="shared" si="72"/>
        <v>7.2886458358641137E-4</v>
      </c>
      <c r="E291" s="4">
        <f>[1]White!E289</f>
        <v>330</v>
      </c>
      <c r="F291" s="5">
        <f>[1]White!I289</f>
        <v>47821.824242424002</v>
      </c>
      <c r="G291" s="42">
        <f t="shared" si="73"/>
        <v>0.9854883037220864</v>
      </c>
      <c r="H291" s="28" t="str">
        <f t="shared" si="74"/>
        <v/>
      </c>
      <c r="I291" s="4" t="str">
        <f>_xlfn.IFNA(VLOOKUP(A291,[1]AIAN!$A$8:$I$67,5,FALSE),"")</f>
        <v/>
      </c>
      <c r="J291" s="5" t="str">
        <f>_xlfn.IFNA(VLOOKUP(A291,[1]AIAN!$A$8:$I$67,9,FALSE),"")</f>
        <v/>
      </c>
      <c r="K291" s="42" t="str">
        <f t="shared" si="75"/>
        <v/>
      </c>
      <c r="L291" s="28" t="str">
        <f t="shared" si="76"/>
        <v/>
      </c>
      <c r="M291" s="4" t="str">
        <f>_xlfn.IFNA(VLOOKUP(A291,[1]ANHPI!$A$8:$I$145,5,FALSE),"")</f>
        <v/>
      </c>
      <c r="N291" s="5" t="str">
        <f>_xlfn.IFNA(VLOOKUP(A291,[1]ANHPI!$A$8:$I$145,9,FALSE),"")</f>
        <v/>
      </c>
      <c r="O291" s="42" t="str">
        <f t="shared" si="77"/>
        <v/>
      </c>
      <c r="P291" s="28">
        <f t="shared" si="78"/>
        <v>1.3489562820007876E-3</v>
      </c>
      <c r="Q291" s="4">
        <f>_xlfn.IFNA(VLOOKUP(A291,[1]Black!$A$8:$I$211,5,FALSE),"")</f>
        <v>274</v>
      </c>
      <c r="R291" s="5">
        <f>_xlfn.IFNA(VLOOKUP(A291,[1]Black!$A$8:$I$211,9,FALSE),"")</f>
        <v>50895.459854014996</v>
      </c>
      <c r="S291" s="42">
        <f t="shared" si="79"/>
        <v>1.0488282534858488</v>
      </c>
      <c r="T291" s="28">
        <f t="shared" si="80"/>
        <v>2.6443612475818014E-3</v>
      </c>
      <c r="U291" s="4">
        <f>_xlfn.IFNA(VLOOKUP(A291,'[1]H-L'!$A$8:$I$163,5,FALSE),"")</f>
        <v>190</v>
      </c>
      <c r="V291" s="5">
        <f>_xlfn.IFNA(VLOOKUP(A291,'[1]H-L'!$A$8:$I$163,9,FALSE),"")</f>
        <v>48036.494736842003</v>
      </c>
      <c r="W291" s="42">
        <f t="shared" si="81"/>
        <v>0.9899121262080447</v>
      </c>
      <c r="X291" s="28" t="str">
        <f t="shared" si="82"/>
        <v/>
      </c>
      <c r="Y291" s="4" t="str">
        <f>_xlfn.IFNA(VLOOKUP(A291,[1]Other!$A$8:$I$86,5,FALSE),"")</f>
        <v/>
      </c>
      <c r="Z291" s="5" t="str">
        <f>_xlfn.IFNA(VLOOKUP(A291,[1]Other!$A$8:$I$86,9,FALSE),"")</f>
        <v/>
      </c>
      <c r="AA291" s="29" t="str">
        <f t="shared" si="83"/>
        <v/>
      </c>
      <c r="AC291" s="7">
        <f t="shared" si="84"/>
        <v>7.1829999999999995E-4</v>
      </c>
      <c r="AD291" s="7" t="str">
        <f t="shared" si="85"/>
        <v/>
      </c>
      <c r="AE291" s="7" t="str">
        <f t="shared" si="86"/>
        <v/>
      </c>
      <c r="AF291" s="7">
        <f t="shared" si="87"/>
        <v>1.4147999999999999E-3</v>
      </c>
      <c r="AG291" s="7">
        <f t="shared" si="88"/>
        <v>2.6177000000000001E-3</v>
      </c>
      <c r="AH291" s="7" t="str">
        <f t="shared" si="89"/>
        <v/>
      </c>
    </row>
    <row r="292" spans="1:34" ht="27" x14ac:dyDescent="0.3">
      <c r="A292" s="52" t="s">
        <v>296</v>
      </c>
      <c r="B292" s="36">
        <f>[1]White!D290</f>
        <v>476</v>
      </c>
      <c r="C292" s="22">
        <f>[1]White!H290</f>
        <v>128041.710084034</v>
      </c>
      <c r="D292" s="28">
        <f t="shared" si="72"/>
        <v>3.5338888901159337E-5</v>
      </c>
      <c r="E292" s="4">
        <f>[1]White!E290</f>
        <v>16</v>
      </c>
      <c r="F292" s="5">
        <f>[1]White!I290</f>
        <v>109539.3125</v>
      </c>
      <c r="G292" s="42">
        <f t="shared" si="73"/>
        <v>0.8554971065921344</v>
      </c>
      <c r="H292" s="28" t="str">
        <f t="shared" si="74"/>
        <v/>
      </c>
      <c r="I292" s="4" t="str">
        <f>_xlfn.IFNA(VLOOKUP(A292,[1]AIAN!$A$8:$I$67,5,FALSE),"")</f>
        <v/>
      </c>
      <c r="J292" s="5" t="str">
        <f>_xlfn.IFNA(VLOOKUP(A292,[1]AIAN!$A$8:$I$67,9,FALSE),"")</f>
        <v/>
      </c>
      <c r="K292" s="42" t="str">
        <f t="shared" si="75"/>
        <v/>
      </c>
      <c r="L292" s="28" t="str">
        <f t="shared" si="76"/>
        <v/>
      </c>
      <c r="M292" s="4" t="str">
        <f>_xlfn.IFNA(VLOOKUP(A292,[1]ANHPI!$A$8:$I$145,5,FALSE),"")</f>
        <v/>
      </c>
      <c r="N292" s="5" t="str">
        <f>_xlfn.IFNA(VLOOKUP(A292,[1]ANHPI!$A$8:$I$145,9,FALSE),"")</f>
        <v/>
      </c>
      <c r="O292" s="42" t="str">
        <f t="shared" si="77"/>
        <v/>
      </c>
      <c r="P292" s="28" t="str">
        <f t="shared" si="78"/>
        <v/>
      </c>
      <c r="Q292" s="4" t="str">
        <f>_xlfn.IFNA(VLOOKUP(A292,[1]Black!$A$8:$I$211,5,FALSE),"")</f>
        <v/>
      </c>
      <c r="R292" s="5" t="str">
        <f>_xlfn.IFNA(VLOOKUP(A292,[1]Black!$A$8:$I$211,9,FALSE),"")</f>
        <v/>
      </c>
      <c r="S292" s="42" t="str">
        <f t="shared" si="79"/>
        <v/>
      </c>
      <c r="T292" s="28" t="str">
        <f t="shared" si="80"/>
        <v/>
      </c>
      <c r="U292" s="4" t="str">
        <f>_xlfn.IFNA(VLOOKUP(A292,'[1]H-L'!$A$8:$I$163,5,FALSE),"")</f>
        <v/>
      </c>
      <c r="V292" s="5" t="str">
        <f>_xlfn.IFNA(VLOOKUP(A292,'[1]H-L'!$A$8:$I$163,9,FALSE),"")</f>
        <v/>
      </c>
      <c r="W292" s="42" t="str">
        <f t="shared" si="81"/>
        <v/>
      </c>
      <c r="X292" s="28" t="str">
        <f t="shared" si="82"/>
        <v/>
      </c>
      <c r="Y292" s="4" t="str">
        <f>_xlfn.IFNA(VLOOKUP(A292,[1]Other!$A$8:$I$86,5,FALSE),"")</f>
        <v/>
      </c>
      <c r="Z292" s="5" t="str">
        <f>_xlfn.IFNA(VLOOKUP(A292,[1]Other!$A$8:$I$86,9,FALSE),"")</f>
        <v/>
      </c>
      <c r="AA292" s="29" t="str">
        <f t="shared" si="83"/>
        <v/>
      </c>
      <c r="AC292" s="7">
        <f t="shared" si="84"/>
        <v>3.0199999999999999E-5</v>
      </c>
      <c r="AD292" s="7" t="str">
        <f t="shared" si="85"/>
        <v/>
      </c>
      <c r="AE292" s="7" t="str">
        <f t="shared" si="86"/>
        <v/>
      </c>
      <c r="AF292" s="7" t="str">
        <f t="shared" si="87"/>
        <v/>
      </c>
      <c r="AG292" s="7" t="str">
        <f t="shared" si="88"/>
        <v/>
      </c>
      <c r="AH292" s="7" t="str">
        <f t="shared" si="89"/>
        <v/>
      </c>
    </row>
    <row r="293" spans="1:34" ht="27" x14ac:dyDescent="0.3">
      <c r="A293" s="52" t="s">
        <v>297</v>
      </c>
      <c r="B293" s="36">
        <f>[1]White!D291</f>
        <v>305</v>
      </c>
      <c r="C293" s="22">
        <f>[1]White!H291</f>
        <v>93871.226229508</v>
      </c>
      <c r="D293" s="28">
        <f t="shared" si="72"/>
        <v>6.957343752415744E-4</v>
      </c>
      <c r="E293" s="4">
        <f>[1]White!E291</f>
        <v>315</v>
      </c>
      <c r="F293" s="5">
        <f>[1]White!I291</f>
        <v>98476.120634920997</v>
      </c>
      <c r="G293" s="42">
        <f t="shared" si="73"/>
        <v>1.0490554410587369</v>
      </c>
      <c r="H293" s="28" t="str">
        <f t="shared" si="74"/>
        <v/>
      </c>
      <c r="I293" s="4" t="str">
        <f>_xlfn.IFNA(VLOOKUP(A293,[1]AIAN!$A$8:$I$67,5,FALSE),"")</f>
        <v/>
      </c>
      <c r="J293" s="5" t="str">
        <f>_xlfn.IFNA(VLOOKUP(A293,[1]AIAN!$A$8:$I$67,9,FALSE),"")</f>
        <v/>
      </c>
      <c r="K293" s="42" t="str">
        <f t="shared" si="75"/>
        <v/>
      </c>
      <c r="L293" s="28" t="str">
        <f t="shared" si="76"/>
        <v/>
      </c>
      <c r="M293" s="4" t="str">
        <f>_xlfn.IFNA(VLOOKUP(A293,[1]ANHPI!$A$8:$I$145,5,FALSE),"")</f>
        <v/>
      </c>
      <c r="N293" s="5" t="str">
        <f>_xlfn.IFNA(VLOOKUP(A293,[1]ANHPI!$A$8:$I$145,9,FALSE),"")</f>
        <v/>
      </c>
      <c r="O293" s="42" t="str">
        <f t="shared" si="77"/>
        <v/>
      </c>
      <c r="P293" s="28">
        <f t="shared" si="78"/>
        <v>4.4801102796376526E-4</v>
      </c>
      <c r="Q293" s="4">
        <f>_xlfn.IFNA(VLOOKUP(A293,[1]Black!$A$8:$I$211,5,FALSE),"")</f>
        <v>91</v>
      </c>
      <c r="R293" s="5">
        <f>_xlfn.IFNA(VLOOKUP(A293,[1]Black!$A$8:$I$211,9,FALSE),"")</f>
        <v>96929.945054944998</v>
      </c>
      <c r="S293" s="42">
        <f t="shared" si="79"/>
        <v>1.0325842001675642</v>
      </c>
      <c r="T293" s="28">
        <f t="shared" si="80"/>
        <v>1.5587813669955882E-3</v>
      </c>
      <c r="U293" s="4">
        <f>_xlfn.IFNA(VLOOKUP(A293,'[1]H-L'!$A$8:$I$163,5,FALSE),"")</f>
        <v>112</v>
      </c>
      <c r="V293" s="5">
        <f>_xlfn.IFNA(VLOOKUP(A293,'[1]H-L'!$A$8:$I$163,9,FALSE),"")</f>
        <v>97494.258928570998</v>
      </c>
      <c r="W293" s="42">
        <f t="shared" si="81"/>
        <v>1.0385957747074164</v>
      </c>
      <c r="X293" s="28" t="str">
        <f t="shared" si="82"/>
        <v/>
      </c>
      <c r="Y293" s="4" t="str">
        <f>_xlfn.IFNA(VLOOKUP(A293,[1]Other!$A$8:$I$86,5,FALSE),"")</f>
        <v/>
      </c>
      <c r="Z293" s="5" t="str">
        <f>_xlfn.IFNA(VLOOKUP(A293,[1]Other!$A$8:$I$86,9,FALSE),"")</f>
        <v/>
      </c>
      <c r="AA293" s="29" t="str">
        <f t="shared" si="83"/>
        <v/>
      </c>
      <c r="AC293" s="7">
        <f t="shared" si="84"/>
        <v>7.2990000000000001E-4</v>
      </c>
      <c r="AD293" s="7" t="str">
        <f t="shared" si="85"/>
        <v/>
      </c>
      <c r="AE293" s="7" t="str">
        <f t="shared" si="86"/>
        <v/>
      </c>
      <c r="AF293" s="7">
        <f t="shared" si="87"/>
        <v>4.6260000000000002E-4</v>
      </c>
      <c r="AG293" s="7">
        <f t="shared" si="88"/>
        <v>1.6188999999999999E-3</v>
      </c>
      <c r="AH293" s="7" t="str">
        <f t="shared" si="89"/>
        <v/>
      </c>
    </row>
    <row r="294" spans="1:34" ht="27" x14ac:dyDescent="0.3">
      <c r="A294" s="52" t="s">
        <v>298</v>
      </c>
      <c r="B294" s="36">
        <f>[1]White!D292</f>
        <v>97</v>
      </c>
      <c r="C294" s="22">
        <f>[1]White!H292</f>
        <v>88947.422680411997</v>
      </c>
      <c r="D294" s="28">
        <f t="shared" si="72"/>
        <v>2.3412013897018059E-4</v>
      </c>
      <c r="E294" s="4">
        <f>[1]White!E292</f>
        <v>106</v>
      </c>
      <c r="F294" s="5">
        <f>[1]White!I292</f>
        <v>94710.905660377</v>
      </c>
      <c r="G294" s="42">
        <f t="shared" si="73"/>
        <v>1.0647965146856835</v>
      </c>
      <c r="H294" s="28" t="str">
        <f t="shared" si="74"/>
        <v/>
      </c>
      <c r="I294" s="4" t="str">
        <f>_xlfn.IFNA(VLOOKUP(A294,[1]AIAN!$A$8:$I$67,5,FALSE),"")</f>
        <v/>
      </c>
      <c r="J294" s="5" t="str">
        <f>_xlfn.IFNA(VLOOKUP(A294,[1]AIAN!$A$8:$I$67,9,FALSE),"")</f>
        <v/>
      </c>
      <c r="K294" s="42" t="str">
        <f t="shared" si="75"/>
        <v/>
      </c>
      <c r="L294" s="28" t="str">
        <f t="shared" si="76"/>
        <v/>
      </c>
      <c r="M294" s="4" t="str">
        <f>_xlfn.IFNA(VLOOKUP(A294,[1]ANHPI!$A$8:$I$145,5,FALSE),"")</f>
        <v/>
      </c>
      <c r="N294" s="5" t="str">
        <f>_xlfn.IFNA(VLOOKUP(A294,[1]ANHPI!$A$8:$I$145,9,FALSE),"")</f>
        <v/>
      </c>
      <c r="O294" s="42" t="str">
        <f t="shared" si="77"/>
        <v/>
      </c>
      <c r="P294" s="28">
        <f t="shared" si="78"/>
        <v>4.5785742418274914E-4</v>
      </c>
      <c r="Q294" s="4">
        <f>_xlfn.IFNA(VLOOKUP(A294,[1]Black!$A$8:$I$211,5,FALSE),"")</f>
        <v>93</v>
      </c>
      <c r="R294" s="5">
        <f>_xlfn.IFNA(VLOOKUP(A294,[1]Black!$A$8:$I$211,9,FALSE),"")</f>
        <v>94727.064516129001</v>
      </c>
      <c r="S294" s="42">
        <f t="shared" si="79"/>
        <v>1.0649781821839093</v>
      </c>
      <c r="T294" s="28" t="str">
        <f t="shared" si="80"/>
        <v/>
      </c>
      <c r="U294" s="4" t="str">
        <f>_xlfn.IFNA(VLOOKUP(A294,'[1]H-L'!$A$8:$I$163,5,FALSE),"")</f>
        <v/>
      </c>
      <c r="V294" s="5" t="str">
        <f>_xlfn.IFNA(VLOOKUP(A294,'[1]H-L'!$A$8:$I$163,9,FALSE),"")</f>
        <v/>
      </c>
      <c r="W294" s="42" t="str">
        <f t="shared" si="81"/>
        <v/>
      </c>
      <c r="X294" s="28" t="str">
        <f t="shared" si="82"/>
        <v/>
      </c>
      <c r="Y294" s="4" t="str">
        <f>_xlfn.IFNA(VLOOKUP(A294,[1]Other!$A$8:$I$86,5,FALSE),"")</f>
        <v/>
      </c>
      <c r="Z294" s="5" t="str">
        <f>_xlfn.IFNA(VLOOKUP(A294,[1]Other!$A$8:$I$86,9,FALSE),"")</f>
        <v/>
      </c>
      <c r="AA294" s="29" t="str">
        <f t="shared" si="83"/>
        <v/>
      </c>
      <c r="AC294" s="7">
        <f t="shared" si="84"/>
        <v>2.4929999999999999E-4</v>
      </c>
      <c r="AD294" s="7" t="str">
        <f t="shared" si="85"/>
        <v/>
      </c>
      <c r="AE294" s="7" t="str">
        <f t="shared" si="86"/>
        <v/>
      </c>
      <c r="AF294" s="7">
        <f t="shared" si="87"/>
        <v>4.8759999999999998E-4</v>
      </c>
      <c r="AG294" s="7" t="str">
        <f t="shared" si="88"/>
        <v/>
      </c>
      <c r="AH294" s="7" t="str">
        <f t="shared" si="89"/>
        <v/>
      </c>
    </row>
    <row r="295" spans="1:34" ht="27" x14ac:dyDescent="0.3">
      <c r="A295" s="52" t="s">
        <v>299</v>
      </c>
      <c r="B295" s="36">
        <f>[1]White!D293</f>
        <v>10890</v>
      </c>
      <c r="C295" s="22">
        <f>[1]White!H293</f>
        <v>94464.742791551995</v>
      </c>
      <c r="D295" s="28">
        <f t="shared" si="72"/>
        <v>4.9872006961761113E-3</v>
      </c>
      <c r="E295" s="4">
        <f>[1]White!E293</f>
        <v>2258</v>
      </c>
      <c r="F295" s="5">
        <f>[1]White!I293</f>
        <v>90556.788308236995</v>
      </c>
      <c r="G295" s="42">
        <f t="shared" si="73"/>
        <v>0.9586305496862636</v>
      </c>
      <c r="H295" s="28">
        <f t="shared" si="74"/>
        <v>1.3533464566929134E-3</v>
      </c>
      <c r="I295" s="4">
        <f>_xlfn.IFNA(VLOOKUP(A295,[1]AIAN!$A$8:$I$67,5,FALSE),"")</f>
        <v>22</v>
      </c>
      <c r="J295" s="5">
        <f>_xlfn.IFNA(VLOOKUP(A295,[1]AIAN!$A$8:$I$67,9,FALSE),"")</f>
        <v>95967.136363636004</v>
      </c>
      <c r="K295" s="42">
        <f t="shared" si="75"/>
        <v>1.0159042784396208</v>
      </c>
      <c r="L295" s="28">
        <f t="shared" si="76"/>
        <v>4.8649922564137091E-3</v>
      </c>
      <c r="M295" s="4">
        <f>_xlfn.IFNA(VLOOKUP(A295,[1]ANHPI!$A$8:$I$145,5,FALSE),"")</f>
        <v>289</v>
      </c>
      <c r="N295" s="5">
        <f>_xlfn.IFNA(VLOOKUP(A295,[1]ANHPI!$A$8:$I$145,9,FALSE),"")</f>
        <v>98222.830449827001</v>
      </c>
      <c r="O295" s="42">
        <f t="shared" si="77"/>
        <v>1.0397829660804527</v>
      </c>
      <c r="P295" s="28">
        <f t="shared" si="78"/>
        <v>3.0376132335565185E-3</v>
      </c>
      <c r="Q295" s="4">
        <f>_xlfn.IFNA(VLOOKUP(A295,[1]Black!$A$8:$I$211,5,FALSE),"")</f>
        <v>617</v>
      </c>
      <c r="R295" s="5">
        <f>_xlfn.IFNA(VLOOKUP(A295,[1]Black!$A$8:$I$211,9,FALSE),"")</f>
        <v>92916.865478120002</v>
      </c>
      <c r="S295" s="42">
        <f t="shared" si="79"/>
        <v>0.98361423248833091</v>
      </c>
      <c r="T295" s="28">
        <f t="shared" si="80"/>
        <v>2.4564724220957259E-2</v>
      </c>
      <c r="U295" s="4">
        <f>_xlfn.IFNA(VLOOKUP(A295,'[1]H-L'!$A$8:$I$163,5,FALSE),"")</f>
        <v>1765</v>
      </c>
      <c r="V295" s="5">
        <f>_xlfn.IFNA(VLOOKUP(A295,'[1]H-L'!$A$8:$I$163,9,FALSE),"")</f>
        <v>90024.690651558005</v>
      </c>
      <c r="W295" s="42">
        <f t="shared" si="81"/>
        <v>0.95299778511236188</v>
      </c>
      <c r="X295" s="28">
        <f t="shared" si="82"/>
        <v>8.0306625296586963E-3</v>
      </c>
      <c r="Y295" s="4">
        <f>_xlfn.IFNA(VLOOKUP(A295,[1]Other!$A$8:$I$86,5,FALSE),"")</f>
        <v>132</v>
      </c>
      <c r="Z295" s="5">
        <f>_xlfn.IFNA(VLOOKUP(A295,[1]Other!$A$8:$I$86,9,FALSE),"")</f>
        <v>93884.886363636004</v>
      </c>
      <c r="AA295" s="29">
        <f t="shared" si="83"/>
        <v>0.99386166297837153</v>
      </c>
      <c r="AC295" s="7">
        <f t="shared" si="84"/>
        <v>4.7809000000000003E-3</v>
      </c>
      <c r="AD295" s="7">
        <f t="shared" si="85"/>
        <v>1.3749000000000001E-3</v>
      </c>
      <c r="AE295" s="7">
        <f t="shared" si="86"/>
        <v>5.0584999999999996E-3</v>
      </c>
      <c r="AF295" s="7">
        <f t="shared" si="87"/>
        <v>2.9878000000000001E-3</v>
      </c>
      <c r="AG295" s="7">
        <f t="shared" si="88"/>
        <v>2.34101E-2</v>
      </c>
      <c r="AH295" s="7">
        <f t="shared" si="89"/>
        <v>7.9813999999999996E-3</v>
      </c>
    </row>
    <row r="296" spans="1:34" ht="27" x14ac:dyDescent="0.3">
      <c r="A296" s="52" t="s">
        <v>300</v>
      </c>
      <c r="B296" s="36">
        <f>[1]White!D294</f>
        <v>8868</v>
      </c>
      <c r="C296" s="22">
        <f>[1]White!H294</f>
        <v>89888.046233649002</v>
      </c>
      <c r="D296" s="28">
        <f t="shared" si="72"/>
        <v>1.1308444448370988E-3</v>
      </c>
      <c r="E296" s="4">
        <f>[1]White!E294</f>
        <v>512</v>
      </c>
      <c r="F296" s="5">
        <f>[1]White!I294</f>
        <v>84130.728515625</v>
      </c>
      <c r="G296" s="42">
        <f t="shared" si="73"/>
        <v>0.93595012953047374</v>
      </c>
      <c r="H296" s="28" t="str">
        <f t="shared" si="74"/>
        <v/>
      </c>
      <c r="I296" s="4" t="str">
        <f>_xlfn.IFNA(VLOOKUP(A296,[1]AIAN!$A$8:$I$67,5,FALSE),"")</f>
        <v/>
      </c>
      <c r="J296" s="5" t="str">
        <f>_xlfn.IFNA(VLOOKUP(A296,[1]AIAN!$A$8:$I$67,9,FALSE),"")</f>
        <v/>
      </c>
      <c r="K296" s="42" t="str">
        <f t="shared" si="75"/>
        <v/>
      </c>
      <c r="L296" s="28">
        <f t="shared" si="76"/>
        <v>1.1783718268130092E-4</v>
      </c>
      <c r="M296" s="4">
        <f>_xlfn.IFNA(VLOOKUP(A296,[1]ANHPI!$A$8:$I$145,5,FALSE),"")</f>
        <v>7</v>
      </c>
      <c r="N296" s="5">
        <f>_xlfn.IFNA(VLOOKUP(A296,[1]ANHPI!$A$8:$I$145,9,FALSE),"")</f>
        <v>89461.428571429002</v>
      </c>
      <c r="O296" s="42">
        <f t="shared" si="77"/>
        <v>0.99525389993335622</v>
      </c>
      <c r="P296" s="28">
        <f t="shared" si="78"/>
        <v>1.1323355651831429E-4</v>
      </c>
      <c r="Q296" s="4">
        <f>_xlfn.IFNA(VLOOKUP(A296,[1]Black!$A$8:$I$211,5,FALSE),"")</f>
        <v>23</v>
      </c>
      <c r="R296" s="5">
        <f>_xlfn.IFNA(VLOOKUP(A296,[1]Black!$A$8:$I$211,9,FALSE),"")</f>
        <v>80495.826086956993</v>
      </c>
      <c r="S296" s="42">
        <f t="shared" si="79"/>
        <v>0.89551202256328388</v>
      </c>
      <c r="T296" s="28">
        <f t="shared" si="80"/>
        <v>7.3624584208988042E-3</v>
      </c>
      <c r="U296" s="4">
        <f>_xlfn.IFNA(VLOOKUP(A296,'[1]H-L'!$A$8:$I$163,5,FALSE),"")</f>
        <v>529</v>
      </c>
      <c r="V296" s="5">
        <f>_xlfn.IFNA(VLOOKUP(A296,'[1]H-L'!$A$8:$I$163,9,FALSE),"")</f>
        <v>94836.705103970002</v>
      </c>
      <c r="W296" s="42">
        <f t="shared" si="81"/>
        <v>1.0550535814012221</v>
      </c>
      <c r="X296" s="28">
        <f t="shared" si="82"/>
        <v>8.5173693496380122E-4</v>
      </c>
      <c r="Y296" s="4">
        <f>_xlfn.IFNA(VLOOKUP(A296,[1]Other!$A$8:$I$86,5,FALSE),"")</f>
        <v>14</v>
      </c>
      <c r="Z296" s="5">
        <f>_xlfn.IFNA(VLOOKUP(A296,[1]Other!$A$8:$I$86,9,FALSE),"")</f>
        <v>100306.642857143</v>
      </c>
      <c r="AA296" s="29">
        <f t="shared" si="83"/>
        <v>1.1159063641945515</v>
      </c>
      <c r="AC296" s="7">
        <f t="shared" si="84"/>
        <v>1.0583999999999999E-3</v>
      </c>
      <c r="AD296" s="7" t="str">
        <f t="shared" si="85"/>
        <v/>
      </c>
      <c r="AE296" s="7">
        <f t="shared" si="86"/>
        <v>1.1730000000000001E-4</v>
      </c>
      <c r="AF296" s="7">
        <f t="shared" si="87"/>
        <v>1.014E-4</v>
      </c>
      <c r="AG296" s="7">
        <f t="shared" si="88"/>
        <v>7.7678000000000001E-3</v>
      </c>
      <c r="AH296" s="7">
        <f t="shared" si="89"/>
        <v>9.5049999999999996E-4</v>
      </c>
    </row>
    <row r="297" spans="1:34" x14ac:dyDescent="0.3">
      <c r="A297" s="52" t="s">
        <v>301</v>
      </c>
      <c r="B297" s="36">
        <f>[1]White!D295</f>
        <v>6188</v>
      </c>
      <c r="C297" s="22">
        <f>[1]White!H295</f>
        <v>87488.211895910994</v>
      </c>
      <c r="D297" s="28">
        <f t="shared" si="72"/>
        <v>1.6410496533475866E-3</v>
      </c>
      <c r="E297" s="4">
        <f>[1]White!E295</f>
        <v>743</v>
      </c>
      <c r="F297" s="5">
        <f>[1]White!I295</f>
        <v>88417.865410497994</v>
      </c>
      <c r="G297" s="42">
        <f t="shared" si="73"/>
        <v>1.0106260431484535</v>
      </c>
      <c r="H297" s="28" t="str">
        <f t="shared" si="74"/>
        <v/>
      </c>
      <c r="I297" s="4" t="str">
        <f>_xlfn.IFNA(VLOOKUP(A297,[1]AIAN!$A$8:$I$67,5,FALSE),"")</f>
        <v/>
      </c>
      <c r="J297" s="5" t="str">
        <f>_xlfn.IFNA(VLOOKUP(A297,[1]AIAN!$A$8:$I$67,9,FALSE),"")</f>
        <v/>
      </c>
      <c r="K297" s="42" t="str">
        <f t="shared" si="75"/>
        <v/>
      </c>
      <c r="L297" s="28">
        <f t="shared" si="76"/>
        <v>1.0100329944111508E-3</v>
      </c>
      <c r="M297" s="4">
        <f>_xlfn.IFNA(VLOOKUP(A297,[1]ANHPI!$A$8:$I$145,5,FALSE),"")</f>
        <v>60</v>
      </c>
      <c r="N297" s="5">
        <f>_xlfn.IFNA(VLOOKUP(A297,[1]ANHPI!$A$8:$I$145,9,FALSE),"")</f>
        <v>95217.05</v>
      </c>
      <c r="O297" s="42">
        <f t="shared" si="77"/>
        <v>1.0883414798016948</v>
      </c>
      <c r="P297" s="28">
        <f t="shared" si="78"/>
        <v>1.3784954706577393E-3</v>
      </c>
      <c r="Q297" s="4">
        <f>_xlfn.IFNA(VLOOKUP(A297,[1]Black!$A$8:$I$211,5,FALSE),"")</f>
        <v>280</v>
      </c>
      <c r="R297" s="5">
        <f>_xlfn.IFNA(VLOOKUP(A297,[1]Black!$A$8:$I$211,9,FALSE),"")</f>
        <v>88682.214285713999</v>
      </c>
      <c r="S297" s="42">
        <f t="shared" si="79"/>
        <v>1.0136475802159903</v>
      </c>
      <c r="T297" s="28">
        <f t="shared" si="80"/>
        <v>1.294345242237408E-3</v>
      </c>
      <c r="U297" s="4">
        <f>_xlfn.IFNA(VLOOKUP(A297,'[1]H-L'!$A$8:$I$163,5,FALSE),"")</f>
        <v>93</v>
      </c>
      <c r="V297" s="5">
        <f>_xlfn.IFNA(VLOOKUP(A297,'[1]H-L'!$A$8:$I$163,9,FALSE),"")</f>
        <v>86205.688172042996</v>
      </c>
      <c r="W297" s="42">
        <f t="shared" si="81"/>
        <v>0.98534061108262361</v>
      </c>
      <c r="X297" s="28">
        <f t="shared" si="82"/>
        <v>1.9468272799172599E-3</v>
      </c>
      <c r="Y297" s="4">
        <f>_xlfn.IFNA(VLOOKUP(A297,[1]Other!$A$8:$I$86,5,FALSE),"")</f>
        <v>32</v>
      </c>
      <c r="Z297" s="5">
        <f>_xlfn.IFNA(VLOOKUP(A297,[1]Other!$A$8:$I$86,9,FALSE),"")</f>
        <v>85091.65625</v>
      </c>
      <c r="AA297" s="29">
        <f t="shared" si="83"/>
        <v>0.97260710221438407</v>
      </c>
      <c r="AC297" s="7">
        <f t="shared" si="84"/>
        <v>1.6585E-3</v>
      </c>
      <c r="AD297" s="7" t="str">
        <f t="shared" si="85"/>
        <v/>
      </c>
      <c r="AE297" s="7">
        <f t="shared" si="86"/>
        <v>1.0993000000000001E-3</v>
      </c>
      <c r="AF297" s="7">
        <f t="shared" si="87"/>
        <v>1.3973E-3</v>
      </c>
      <c r="AG297" s="7">
        <f t="shared" si="88"/>
        <v>1.2754000000000001E-3</v>
      </c>
      <c r="AH297" s="7">
        <f t="shared" si="89"/>
        <v>1.8935E-3</v>
      </c>
    </row>
    <row r="298" spans="1:34" ht="27" x14ac:dyDescent="0.3">
      <c r="A298" s="52" t="s">
        <v>302</v>
      </c>
      <c r="B298" s="36">
        <f>[1]White!D296</f>
        <v>520</v>
      </c>
      <c r="C298" s="22">
        <f>[1]White!H296</f>
        <v>66835.242774565995</v>
      </c>
      <c r="D298" s="28">
        <f t="shared" si="72"/>
        <v>5.5217013908061459E-4</v>
      </c>
      <c r="E298" s="4">
        <f>[1]White!E296</f>
        <v>250</v>
      </c>
      <c r="F298" s="5">
        <f>[1]White!I296</f>
        <v>62183.544000000002</v>
      </c>
      <c r="G298" s="42">
        <f t="shared" si="73"/>
        <v>0.93040051054716622</v>
      </c>
      <c r="H298" s="28" t="str">
        <f t="shared" si="74"/>
        <v/>
      </c>
      <c r="I298" s="4" t="str">
        <f>_xlfn.IFNA(VLOOKUP(A298,[1]AIAN!$A$8:$I$67,5,FALSE),"")</f>
        <v/>
      </c>
      <c r="J298" s="5" t="str">
        <f>_xlfn.IFNA(VLOOKUP(A298,[1]AIAN!$A$8:$I$67,9,FALSE),"")</f>
        <v/>
      </c>
      <c r="K298" s="42" t="str">
        <f t="shared" si="75"/>
        <v/>
      </c>
      <c r="L298" s="28" t="str">
        <f t="shared" si="76"/>
        <v/>
      </c>
      <c r="M298" s="4" t="str">
        <f>_xlfn.IFNA(VLOOKUP(A298,[1]ANHPI!$A$8:$I$145,5,FALSE),"")</f>
        <v/>
      </c>
      <c r="N298" s="5" t="str">
        <f>_xlfn.IFNA(VLOOKUP(A298,[1]ANHPI!$A$8:$I$145,9,FALSE),"")</f>
        <v/>
      </c>
      <c r="O298" s="42" t="str">
        <f t="shared" si="77"/>
        <v/>
      </c>
      <c r="P298" s="28">
        <f t="shared" si="78"/>
        <v>3.0523828278849943E-4</v>
      </c>
      <c r="Q298" s="4">
        <f>_xlfn.IFNA(VLOOKUP(A298,[1]Black!$A$8:$I$211,5,FALSE),"")</f>
        <v>62</v>
      </c>
      <c r="R298" s="5">
        <f>_xlfn.IFNA(VLOOKUP(A298,[1]Black!$A$8:$I$211,9,FALSE),"")</f>
        <v>62019.354838710002</v>
      </c>
      <c r="S298" s="42">
        <f t="shared" si="79"/>
        <v>0.92794388505328107</v>
      </c>
      <c r="T298" s="28">
        <f t="shared" si="80"/>
        <v>9.3248528204200362E-4</v>
      </c>
      <c r="U298" s="4">
        <f>_xlfn.IFNA(VLOOKUP(A298,'[1]H-L'!$A$8:$I$163,5,FALSE),"")</f>
        <v>67</v>
      </c>
      <c r="V298" s="5">
        <f>_xlfn.IFNA(VLOOKUP(A298,'[1]H-L'!$A$8:$I$163,9,FALSE),"")</f>
        <v>59871.835820895998</v>
      </c>
      <c r="W298" s="42">
        <f t="shared" si="81"/>
        <v>0.89581234892558947</v>
      </c>
      <c r="X298" s="28" t="str">
        <f t="shared" si="82"/>
        <v/>
      </c>
      <c r="Y298" s="4" t="str">
        <f>_xlfn.IFNA(VLOOKUP(A298,[1]Other!$A$8:$I$86,5,FALSE),"")</f>
        <v/>
      </c>
      <c r="Z298" s="5" t="str">
        <f>_xlfn.IFNA(VLOOKUP(A298,[1]Other!$A$8:$I$86,9,FALSE),"")</f>
        <v/>
      </c>
      <c r="AA298" s="29" t="str">
        <f t="shared" si="83"/>
        <v/>
      </c>
      <c r="AC298" s="7">
        <f t="shared" si="84"/>
        <v>5.1369999999999996E-4</v>
      </c>
      <c r="AD298" s="7" t="str">
        <f t="shared" si="85"/>
        <v/>
      </c>
      <c r="AE298" s="7" t="str">
        <f t="shared" si="86"/>
        <v/>
      </c>
      <c r="AF298" s="7">
        <f t="shared" si="87"/>
        <v>2.832E-4</v>
      </c>
      <c r="AG298" s="7">
        <f t="shared" si="88"/>
        <v>8.3529999999999997E-4</v>
      </c>
      <c r="AH298" s="7" t="str">
        <f t="shared" si="89"/>
        <v/>
      </c>
    </row>
    <row r="299" spans="1:34" x14ac:dyDescent="0.3">
      <c r="A299" s="52" t="s">
        <v>303</v>
      </c>
      <c r="B299" s="36">
        <f>[1]White!D297</f>
        <v>1331</v>
      </c>
      <c r="C299" s="22">
        <f>[1]White!H297</f>
        <v>76727.971450038007</v>
      </c>
      <c r="D299" s="28">
        <f t="shared" si="72"/>
        <v>1.3097475698992179E-3</v>
      </c>
      <c r="E299" s="4">
        <f>[1]White!E297</f>
        <v>593</v>
      </c>
      <c r="F299" s="5">
        <f>[1]White!I297</f>
        <v>76494.510135135002</v>
      </c>
      <c r="G299" s="42">
        <f t="shared" si="73"/>
        <v>0.99695728545286744</v>
      </c>
      <c r="H299" s="28" t="str">
        <f t="shared" si="74"/>
        <v/>
      </c>
      <c r="I299" s="4" t="str">
        <f>_xlfn.IFNA(VLOOKUP(A299,[1]AIAN!$A$8:$I$67,5,FALSE),"")</f>
        <v/>
      </c>
      <c r="J299" s="5" t="str">
        <f>_xlfn.IFNA(VLOOKUP(A299,[1]AIAN!$A$8:$I$67,9,FALSE),"")</f>
        <v/>
      </c>
      <c r="K299" s="42" t="str">
        <f t="shared" si="75"/>
        <v/>
      </c>
      <c r="L299" s="28">
        <f t="shared" si="76"/>
        <v>8.416941620092923E-4</v>
      </c>
      <c r="M299" s="4">
        <f>_xlfn.IFNA(VLOOKUP(A299,[1]ANHPI!$A$8:$I$145,5,FALSE),"")</f>
        <v>50</v>
      </c>
      <c r="N299" s="5">
        <f>_xlfn.IFNA(VLOOKUP(A299,[1]ANHPI!$A$8:$I$145,9,FALSE),"")</f>
        <v>74538.34</v>
      </c>
      <c r="O299" s="42">
        <f t="shared" si="77"/>
        <v>0.9714624092275943</v>
      </c>
      <c r="P299" s="28">
        <f t="shared" si="78"/>
        <v>1.8757384797164238E-3</v>
      </c>
      <c r="Q299" s="4">
        <f>_xlfn.IFNA(VLOOKUP(A299,[1]Black!$A$8:$I$211,5,FALSE),"")</f>
        <v>381</v>
      </c>
      <c r="R299" s="5">
        <f>_xlfn.IFNA(VLOOKUP(A299,[1]Black!$A$8:$I$211,9,FALSE),"")</f>
        <v>77519.034120734999</v>
      </c>
      <c r="S299" s="42">
        <f t="shared" si="79"/>
        <v>1.0103099646158651</v>
      </c>
      <c r="T299" s="28">
        <f t="shared" si="80"/>
        <v>1.3500160053443932E-3</v>
      </c>
      <c r="U299" s="4">
        <f>_xlfn.IFNA(VLOOKUP(A299,'[1]H-L'!$A$8:$I$163,5,FALSE),"")</f>
        <v>97</v>
      </c>
      <c r="V299" s="5">
        <f>_xlfn.IFNA(VLOOKUP(A299,'[1]H-L'!$A$8:$I$163,9,FALSE),"")</f>
        <v>77148.350515464001</v>
      </c>
      <c r="W299" s="42">
        <f t="shared" si="81"/>
        <v>1.0054788241821266</v>
      </c>
      <c r="X299" s="28" t="str">
        <f t="shared" si="82"/>
        <v/>
      </c>
      <c r="Y299" s="4" t="str">
        <f>_xlfn.IFNA(VLOOKUP(A299,[1]Other!$A$8:$I$86,5,FALSE),"")</f>
        <v/>
      </c>
      <c r="Z299" s="5" t="str">
        <f>_xlfn.IFNA(VLOOKUP(A299,[1]Other!$A$8:$I$86,9,FALSE),"")</f>
        <v/>
      </c>
      <c r="AA299" s="29" t="str">
        <f t="shared" si="83"/>
        <v/>
      </c>
      <c r="AC299" s="7">
        <f t="shared" si="84"/>
        <v>1.3058E-3</v>
      </c>
      <c r="AD299" s="7" t="str">
        <f t="shared" si="85"/>
        <v/>
      </c>
      <c r="AE299" s="7">
        <f t="shared" si="86"/>
        <v>8.1769999999999998E-4</v>
      </c>
      <c r="AF299" s="7">
        <f t="shared" si="87"/>
        <v>1.8951E-3</v>
      </c>
      <c r="AG299" s="7">
        <f t="shared" si="88"/>
        <v>1.3573999999999999E-3</v>
      </c>
      <c r="AH299" s="7" t="str">
        <f t="shared" si="89"/>
        <v/>
      </c>
    </row>
    <row r="300" spans="1:34" ht="27" x14ac:dyDescent="0.3">
      <c r="A300" s="52" t="s">
        <v>304</v>
      </c>
      <c r="B300" s="36">
        <f>[1]White!D298</f>
        <v>1484</v>
      </c>
      <c r="C300" s="22">
        <f>[1]White!H298</f>
        <v>90915.539757412</v>
      </c>
      <c r="D300" s="28">
        <f t="shared" si="72"/>
        <v>1.5725805561015904E-3</v>
      </c>
      <c r="E300" s="4">
        <f>[1]White!E298</f>
        <v>712</v>
      </c>
      <c r="F300" s="5">
        <f>[1]White!I298</f>
        <v>88512.223314607007</v>
      </c>
      <c r="G300" s="42">
        <f t="shared" si="73"/>
        <v>0.97356539432953149</v>
      </c>
      <c r="H300" s="28" t="str">
        <f t="shared" si="74"/>
        <v/>
      </c>
      <c r="I300" s="4" t="str">
        <f>_xlfn.IFNA(VLOOKUP(A300,[1]AIAN!$A$8:$I$67,5,FALSE),"")</f>
        <v/>
      </c>
      <c r="J300" s="5" t="str">
        <f>_xlfn.IFNA(VLOOKUP(A300,[1]AIAN!$A$8:$I$67,9,FALSE),"")</f>
        <v/>
      </c>
      <c r="K300" s="42" t="str">
        <f t="shared" si="75"/>
        <v/>
      </c>
      <c r="L300" s="28">
        <f t="shared" si="76"/>
        <v>1.1278701770924516E-3</v>
      </c>
      <c r="M300" s="4">
        <f>_xlfn.IFNA(VLOOKUP(A300,[1]ANHPI!$A$8:$I$145,5,FALSE),"")</f>
        <v>67</v>
      </c>
      <c r="N300" s="5">
        <f>_xlfn.IFNA(VLOOKUP(A300,[1]ANHPI!$A$8:$I$145,9,FALSE),"")</f>
        <v>89099.537313433</v>
      </c>
      <c r="O300" s="42">
        <f t="shared" si="77"/>
        <v>0.98002539006175837</v>
      </c>
      <c r="P300" s="28">
        <f t="shared" si="78"/>
        <v>1.7969673099645529E-3</v>
      </c>
      <c r="Q300" s="4">
        <f>_xlfn.IFNA(VLOOKUP(A300,[1]Black!$A$8:$I$211,5,FALSE),"")</f>
        <v>365</v>
      </c>
      <c r="R300" s="5">
        <f>_xlfn.IFNA(VLOOKUP(A300,[1]Black!$A$8:$I$211,9,FALSE),"")</f>
        <v>89909.210958904005</v>
      </c>
      <c r="S300" s="42">
        <f t="shared" si="79"/>
        <v>0.98893116840978823</v>
      </c>
      <c r="T300" s="28">
        <f t="shared" si="80"/>
        <v>1.7536290378700366E-3</v>
      </c>
      <c r="U300" s="4">
        <f>_xlfn.IFNA(VLOOKUP(A300,'[1]H-L'!$A$8:$I$163,5,FALSE),"")</f>
        <v>126</v>
      </c>
      <c r="V300" s="5">
        <f>_xlfn.IFNA(VLOOKUP(A300,'[1]H-L'!$A$8:$I$163,9,FALSE),"")</f>
        <v>85241.611111110993</v>
      </c>
      <c r="W300" s="42">
        <f t="shared" si="81"/>
        <v>0.93759121200357354</v>
      </c>
      <c r="X300" s="28">
        <f t="shared" si="82"/>
        <v>3.3461093873577903E-3</v>
      </c>
      <c r="Y300" s="4">
        <f>_xlfn.IFNA(VLOOKUP(A300,[1]Other!$A$8:$I$86,5,FALSE),"")</f>
        <v>55</v>
      </c>
      <c r="Z300" s="5">
        <f>_xlfn.IFNA(VLOOKUP(A300,[1]Other!$A$8:$I$86,9,FALSE),"")</f>
        <v>81033.909090909001</v>
      </c>
      <c r="AA300" s="29">
        <f t="shared" si="83"/>
        <v>0.89130977286314372</v>
      </c>
      <c r="AC300" s="7">
        <f t="shared" si="84"/>
        <v>1.531E-3</v>
      </c>
      <c r="AD300" s="7" t="str">
        <f t="shared" si="85"/>
        <v/>
      </c>
      <c r="AE300" s="7">
        <f t="shared" si="86"/>
        <v>1.1053E-3</v>
      </c>
      <c r="AF300" s="7">
        <f t="shared" si="87"/>
        <v>1.7771E-3</v>
      </c>
      <c r="AG300" s="7">
        <f t="shared" si="88"/>
        <v>1.6442E-3</v>
      </c>
      <c r="AH300" s="7">
        <f t="shared" si="89"/>
        <v>2.9824000000000001E-3</v>
      </c>
    </row>
    <row r="301" spans="1:34" ht="27" x14ac:dyDescent="0.3">
      <c r="A301" s="52" t="s">
        <v>305</v>
      </c>
      <c r="B301" s="36">
        <f>[1]White!D299</f>
        <v>2548</v>
      </c>
      <c r="C301" s="22">
        <f>[1]White!H299</f>
        <v>49446.618467583001</v>
      </c>
      <c r="D301" s="28">
        <f t="shared" si="72"/>
        <v>2.9574232649157719E-3</v>
      </c>
      <c r="E301" s="4">
        <f>[1]White!E299</f>
        <v>1339</v>
      </c>
      <c r="F301" s="5">
        <f>[1]White!I299</f>
        <v>49522.510845176002</v>
      </c>
      <c r="G301" s="42">
        <f t="shared" si="73"/>
        <v>1.0015348345335842</v>
      </c>
      <c r="H301" s="28">
        <f t="shared" si="74"/>
        <v>6.4591535433070864E-3</v>
      </c>
      <c r="I301" s="4">
        <f>_xlfn.IFNA(VLOOKUP(A301,[1]AIAN!$A$8:$I$67,5,FALSE),"")</f>
        <v>105</v>
      </c>
      <c r="J301" s="5">
        <f>_xlfn.IFNA(VLOOKUP(A301,[1]AIAN!$A$8:$I$67,9,FALSE),"")</f>
        <v>48392.485714285998</v>
      </c>
      <c r="K301" s="42">
        <f t="shared" si="75"/>
        <v>0.97868139852701785</v>
      </c>
      <c r="L301" s="28">
        <f t="shared" si="76"/>
        <v>2.9459295670325233E-3</v>
      </c>
      <c r="M301" s="4">
        <f>_xlfn.IFNA(VLOOKUP(A301,[1]ANHPI!$A$8:$I$145,5,FALSE),"")</f>
        <v>175</v>
      </c>
      <c r="N301" s="5">
        <f>_xlfn.IFNA(VLOOKUP(A301,[1]ANHPI!$A$8:$I$145,9,FALSE),"")</f>
        <v>48746.235632183998</v>
      </c>
      <c r="O301" s="42">
        <f t="shared" si="77"/>
        <v>0.98583557668643873</v>
      </c>
      <c r="P301" s="28">
        <f t="shared" si="78"/>
        <v>4.6228830248129186E-3</v>
      </c>
      <c r="Q301" s="4">
        <f>_xlfn.IFNA(VLOOKUP(A301,[1]Black!$A$8:$I$211,5,FALSE),"")</f>
        <v>939</v>
      </c>
      <c r="R301" s="5">
        <f>_xlfn.IFNA(VLOOKUP(A301,[1]Black!$A$8:$I$211,9,FALSE),"")</f>
        <v>48538.158848614003</v>
      </c>
      <c r="S301" s="42">
        <f t="shared" si="79"/>
        <v>0.98162746721366634</v>
      </c>
      <c r="T301" s="28">
        <f t="shared" si="80"/>
        <v>4.217060305354136E-3</v>
      </c>
      <c r="U301" s="4">
        <f>_xlfn.IFNA(VLOOKUP(A301,'[1]H-L'!$A$8:$I$163,5,FALSE),"")</f>
        <v>303</v>
      </c>
      <c r="V301" s="5">
        <f>_xlfn.IFNA(VLOOKUP(A301,'[1]H-L'!$A$8:$I$163,9,FALSE),"")</f>
        <v>49278.569536424002</v>
      </c>
      <c r="W301" s="42">
        <f t="shared" si="81"/>
        <v>0.99660140700482536</v>
      </c>
      <c r="X301" s="28">
        <f t="shared" si="82"/>
        <v>5.4146133722698785E-3</v>
      </c>
      <c r="Y301" s="4">
        <f>_xlfn.IFNA(VLOOKUP(A301,[1]Other!$A$8:$I$86,5,FALSE),"")</f>
        <v>89</v>
      </c>
      <c r="Z301" s="5">
        <f>_xlfn.IFNA(VLOOKUP(A301,[1]Other!$A$8:$I$86,9,FALSE),"")</f>
        <v>48746.696629213002</v>
      </c>
      <c r="AA301" s="29">
        <f t="shared" si="83"/>
        <v>0.98584489981192824</v>
      </c>
      <c r="AC301" s="7">
        <f t="shared" si="84"/>
        <v>2.9619999999999998E-3</v>
      </c>
      <c r="AD301" s="7">
        <f t="shared" si="85"/>
        <v>6.3214999999999999E-3</v>
      </c>
      <c r="AE301" s="7">
        <f t="shared" si="86"/>
        <v>2.9042E-3</v>
      </c>
      <c r="AF301" s="7">
        <f t="shared" si="87"/>
        <v>4.5379000000000001E-3</v>
      </c>
      <c r="AG301" s="7">
        <f t="shared" si="88"/>
        <v>4.2027000000000002E-3</v>
      </c>
      <c r="AH301" s="7">
        <f t="shared" si="89"/>
        <v>5.3379999999999999E-3</v>
      </c>
    </row>
    <row r="302" spans="1:34" x14ac:dyDescent="0.3">
      <c r="A302" s="52" t="s">
        <v>306</v>
      </c>
      <c r="B302" s="36">
        <f>[1]White!D300</f>
        <v>2115</v>
      </c>
      <c r="C302" s="22">
        <f>[1]White!H300</f>
        <v>72343.040189124993</v>
      </c>
      <c r="D302" s="28">
        <f t="shared" si="72"/>
        <v>3.0369357649433805E-3</v>
      </c>
      <c r="E302" s="4">
        <f>[1]White!E300</f>
        <v>1375</v>
      </c>
      <c r="F302" s="5">
        <f>[1]White!I300</f>
        <v>72528.298398836007</v>
      </c>
      <c r="G302" s="42">
        <f t="shared" si="73"/>
        <v>1.0025608297526161</v>
      </c>
      <c r="H302" s="28">
        <f t="shared" si="74"/>
        <v>3.1988188976377952E-3</v>
      </c>
      <c r="I302" s="4">
        <f>_xlfn.IFNA(VLOOKUP(A302,[1]AIAN!$A$8:$I$67,5,FALSE),"")</f>
        <v>52</v>
      </c>
      <c r="J302" s="5">
        <f>_xlfn.IFNA(VLOOKUP(A302,[1]AIAN!$A$8:$I$67,9,FALSE),"")</f>
        <v>67120.403846154004</v>
      </c>
      <c r="K302" s="42">
        <f t="shared" si="75"/>
        <v>0.92780734222231254</v>
      </c>
      <c r="L302" s="28">
        <f t="shared" si="76"/>
        <v>1.8012255066998854E-3</v>
      </c>
      <c r="M302" s="4">
        <f>_xlfn.IFNA(VLOOKUP(A302,[1]ANHPI!$A$8:$I$145,5,FALSE),"")</f>
        <v>107</v>
      </c>
      <c r="N302" s="5">
        <f>_xlfn.IFNA(VLOOKUP(A302,[1]ANHPI!$A$8:$I$145,9,FALSE),"")</f>
        <v>68289.878504673004</v>
      </c>
      <c r="O302" s="42">
        <f t="shared" si="77"/>
        <v>0.94397302527159643</v>
      </c>
      <c r="P302" s="28">
        <f t="shared" si="78"/>
        <v>3.943481685703033E-3</v>
      </c>
      <c r="Q302" s="4">
        <f>_xlfn.IFNA(VLOOKUP(A302,[1]Black!$A$8:$I$211,5,FALSE),"")</f>
        <v>801</v>
      </c>
      <c r="R302" s="5">
        <f>_xlfn.IFNA(VLOOKUP(A302,[1]Black!$A$8:$I$211,9,FALSE),"")</f>
        <v>73211.444444444001</v>
      </c>
      <c r="S302" s="42">
        <f t="shared" si="79"/>
        <v>1.0120039778954375</v>
      </c>
      <c r="T302" s="28">
        <f t="shared" si="80"/>
        <v>3.0897273524376836E-3</v>
      </c>
      <c r="U302" s="4">
        <f>_xlfn.IFNA(VLOOKUP(A302,'[1]H-L'!$A$8:$I$163,5,FALSE),"")</f>
        <v>222</v>
      </c>
      <c r="V302" s="5">
        <f>_xlfn.IFNA(VLOOKUP(A302,'[1]H-L'!$A$8:$I$163,9,FALSE),"")</f>
        <v>73385.283783784005</v>
      </c>
      <c r="W302" s="42">
        <f t="shared" si="81"/>
        <v>1.0144069642626892</v>
      </c>
      <c r="X302" s="28">
        <f t="shared" si="82"/>
        <v>3.2244326823629614E-3</v>
      </c>
      <c r="Y302" s="4">
        <f>_xlfn.IFNA(VLOOKUP(A302,[1]Other!$A$8:$I$86,5,FALSE),"")</f>
        <v>53</v>
      </c>
      <c r="Z302" s="5">
        <f>_xlfn.IFNA(VLOOKUP(A302,[1]Other!$A$8:$I$86,9,FALSE),"")</f>
        <v>71014.528301886996</v>
      </c>
      <c r="AA302" s="29">
        <f t="shared" si="83"/>
        <v>0.98163594059960857</v>
      </c>
      <c r="AC302" s="7">
        <f t="shared" si="84"/>
        <v>3.0447E-3</v>
      </c>
      <c r="AD302" s="7">
        <f t="shared" si="85"/>
        <v>2.9678999999999999E-3</v>
      </c>
      <c r="AE302" s="7">
        <f t="shared" si="86"/>
        <v>1.7003000000000001E-3</v>
      </c>
      <c r="AF302" s="7">
        <f t="shared" si="87"/>
        <v>3.9908000000000001E-3</v>
      </c>
      <c r="AG302" s="7">
        <f t="shared" si="88"/>
        <v>3.1342000000000002E-3</v>
      </c>
      <c r="AH302" s="7">
        <f t="shared" si="89"/>
        <v>3.1652E-3</v>
      </c>
    </row>
    <row r="303" spans="1:34" ht="27" x14ac:dyDescent="0.3">
      <c r="A303" s="52" t="s">
        <v>307</v>
      </c>
      <c r="B303" s="36">
        <f>[1]White!D301</f>
        <v>328</v>
      </c>
      <c r="C303" s="22">
        <f>[1]White!H301</f>
        <v>85001.027439023994</v>
      </c>
      <c r="D303" s="28">
        <f t="shared" si="72"/>
        <v>1.6123368061153948E-4</v>
      </c>
      <c r="E303" s="4">
        <f>[1]White!E301</f>
        <v>73</v>
      </c>
      <c r="F303" s="5">
        <f>[1]White!I301</f>
        <v>79879.698630137005</v>
      </c>
      <c r="G303" s="42">
        <f t="shared" si="73"/>
        <v>0.93974980111198292</v>
      </c>
      <c r="H303" s="28" t="str">
        <f t="shared" si="74"/>
        <v/>
      </c>
      <c r="I303" s="4" t="str">
        <f>_xlfn.IFNA(VLOOKUP(A303,[1]AIAN!$A$8:$I$67,5,FALSE),"")</f>
        <v/>
      </c>
      <c r="J303" s="5" t="str">
        <f>_xlfn.IFNA(VLOOKUP(A303,[1]AIAN!$A$8:$I$67,9,FALSE),"")</f>
        <v/>
      </c>
      <c r="K303" s="42" t="str">
        <f t="shared" si="75"/>
        <v/>
      </c>
      <c r="L303" s="28" t="str">
        <f t="shared" si="76"/>
        <v/>
      </c>
      <c r="M303" s="4" t="str">
        <f>_xlfn.IFNA(VLOOKUP(A303,[1]ANHPI!$A$8:$I$145,5,FALSE),"")</f>
        <v/>
      </c>
      <c r="N303" s="5" t="str">
        <f>_xlfn.IFNA(VLOOKUP(A303,[1]ANHPI!$A$8:$I$145,9,FALSE),"")</f>
        <v/>
      </c>
      <c r="O303" s="42" t="str">
        <f t="shared" si="77"/>
        <v/>
      </c>
      <c r="P303" s="28" t="str">
        <f t="shared" si="78"/>
        <v/>
      </c>
      <c r="Q303" s="4" t="str">
        <f>_xlfn.IFNA(VLOOKUP(A303,[1]Black!$A$8:$I$211,5,FALSE),"")</f>
        <v/>
      </c>
      <c r="R303" s="5" t="str">
        <f>_xlfn.IFNA(VLOOKUP(A303,[1]Black!$A$8:$I$211,9,FALSE),"")</f>
        <v/>
      </c>
      <c r="S303" s="42" t="str">
        <f t="shared" si="79"/>
        <v/>
      </c>
      <c r="T303" s="28" t="str">
        <f t="shared" si="80"/>
        <v/>
      </c>
      <c r="U303" s="4" t="str">
        <f>_xlfn.IFNA(VLOOKUP(A303,'[1]H-L'!$A$8:$I$163,5,FALSE),"")</f>
        <v/>
      </c>
      <c r="V303" s="5" t="str">
        <f>_xlfn.IFNA(VLOOKUP(A303,'[1]H-L'!$A$8:$I$163,9,FALSE),"")</f>
        <v/>
      </c>
      <c r="W303" s="42" t="str">
        <f t="shared" si="81"/>
        <v/>
      </c>
      <c r="X303" s="28" t="str">
        <f t="shared" si="82"/>
        <v/>
      </c>
      <c r="Y303" s="4" t="str">
        <f>_xlfn.IFNA(VLOOKUP(A303,[1]Other!$A$8:$I$86,5,FALSE),"")</f>
        <v/>
      </c>
      <c r="Z303" s="5" t="str">
        <f>_xlfn.IFNA(VLOOKUP(A303,[1]Other!$A$8:$I$86,9,FALSE),"")</f>
        <v/>
      </c>
      <c r="AA303" s="29" t="str">
        <f t="shared" si="83"/>
        <v/>
      </c>
      <c r="AC303" s="7">
        <f t="shared" si="84"/>
        <v>1.515E-4</v>
      </c>
      <c r="AD303" s="7" t="str">
        <f t="shared" si="85"/>
        <v/>
      </c>
      <c r="AE303" s="7" t="str">
        <f t="shared" si="86"/>
        <v/>
      </c>
      <c r="AF303" s="7" t="str">
        <f t="shared" si="87"/>
        <v/>
      </c>
      <c r="AG303" s="7" t="str">
        <f t="shared" si="88"/>
        <v/>
      </c>
      <c r="AH303" s="7" t="str">
        <f t="shared" si="89"/>
        <v/>
      </c>
    </row>
    <row r="304" spans="1:34" x14ac:dyDescent="0.3">
      <c r="A304" s="52" t="s">
        <v>308</v>
      </c>
      <c r="B304" s="36">
        <f>[1]White!D302</f>
        <v>81</v>
      </c>
      <c r="C304" s="22">
        <f>[1]White!H302</f>
        <v>91615.592592593006</v>
      </c>
      <c r="D304" s="28">
        <f t="shared" si="72"/>
        <v>6.6260416689673752E-5</v>
      </c>
      <c r="E304" s="4">
        <f>[1]White!E302</f>
        <v>30</v>
      </c>
      <c r="F304" s="5">
        <f>[1]White!I302</f>
        <v>91630.666666667006</v>
      </c>
      <c r="G304" s="42">
        <f t="shared" si="73"/>
        <v>1.0001645361193159</v>
      </c>
      <c r="H304" s="28" t="str">
        <f t="shared" si="74"/>
        <v/>
      </c>
      <c r="I304" s="4" t="str">
        <f>_xlfn.IFNA(VLOOKUP(A304,[1]AIAN!$A$8:$I$67,5,FALSE),"")</f>
        <v/>
      </c>
      <c r="J304" s="5" t="str">
        <f>_xlfn.IFNA(VLOOKUP(A304,[1]AIAN!$A$8:$I$67,9,FALSE),"")</f>
        <v/>
      </c>
      <c r="K304" s="42" t="str">
        <f t="shared" si="75"/>
        <v/>
      </c>
      <c r="L304" s="28" t="str">
        <f t="shared" si="76"/>
        <v/>
      </c>
      <c r="M304" s="4" t="str">
        <f>_xlfn.IFNA(VLOOKUP(A304,[1]ANHPI!$A$8:$I$145,5,FALSE),"")</f>
        <v/>
      </c>
      <c r="N304" s="5" t="str">
        <f>_xlfn.IFNA(VLOOKUP(A304,[1]ANHPI!$A$8:$I$145,9,FALSE),"")</f>
        <v/>
      </c>
      <c r="O304" s="42" t="str">
        <f t="shared" si="77"/>
        <v/>
      </c>
      <c r="P304" s="28" t="str">
        <f t="shared" si="78"/>
        <v/>
      </c>
      <c r="Q304" s="4" t="str">
        <f>_xlfn.IFNA(VLOOKUP(A304,[1]Black!$A$8:$I$211,5,FALSE),"")</f>
        <v/>
      </c>
      <c r="R304" s="5" t="str">
        <f>_xlfn.IFNA(VLOOKUP(A304,[1]Black!$A$8:$I$211,9,FALSE),"")</f>
        <v/>
      </c>
      <c r="S304" s="42" t="str">
        <f t="shared" si="79"/>
        <v/>
      </c>
      <c r="T304" s="28" t="str">
        <f t="shared" si="80"/>
        <v/>
      </c>
      <c r="U304" s="4" t="str">
        <f>_xlfn.IFNA(VLOOKUP(A304,'[1]H-L'!$A$8:$I$163,5,FALSE),"")</f>
        <v/>
      </c>
      <c r="V304" s="5" t="str">
        <f>_xlfn.IFNA(VLOOKUP(A304,'[1]H-L'!$A$8:$I$163,9,FALSE),"")</f>
        <v/>
      </c>
      <c r="W304" s="42" t="str">
        <f t="shared" si="81"/>
        <v/>
      </c>
      <c r="X304" s="28" t="str">
        <f t="shared" si="82"/>
        <v/>
      </c>
      <c r="Y304" s="4" t="str">
        <f>_xlfn.IFNA(VLOOKUP(A304,[1]Other!$A$8:$I$86,5,FALSE),"")</f>
        <v/>
      </c>
      <c r="Z304" s="5" t="str">
        <f>_xlfn.IFNA(VLOOKUP(A304,[1]Other!$A$8:$I$86,9,FALSE),"")</f>
        <v/>
      </c>
      <c r="AA304" s="29" t="str">
        <f t="shared" si="83"/>
        <v/>
      </c>
      <c r="AC304" s="7">
        <f t="shared" si="84"/>
        <v>6.6299999999999999E-5</v>
      </c>
      <c r="AD304" s="7" t="str">
        <f t="shared" si="85"/>
        <v/>
      </c>
      <c r="AE304" s="7" t="str">
        <f t="shared" si="86"/>
        <v/>
      </c>
      <c r="AF304" s="7" t="str">
        <f t="shared" si="87"/>
        <v/>
      </c>
      <c r="AG304" s="7" t="str">
        <f t="shared" si="88"/>
        <v/>
      </c>
      <c r="AH304" s="7" t="str">
        <f t="shared" si="89"/>
        <v/>
      </c>
    </row>
    <row r="305" spans="1:34" x14ac:dyDescent="0.3">
      <c r="A305" s="52" t="s">
        <v>309</v>
      </c>
      <c r="B305" s="36">
        <f>[1]White!D303</f>
        <v>47</v>
      </c>
      <c r="C305" s="22">
        <f>[1]White!H303</f>
        <v>31061.212765957</v>
      </c>
      <c r="D305" s="28">
        <f t="shared" si="72"/>
        <v>1.7890312506211914E-4</v>
      </c>
      <c r="E305" s="4">
        <f>[1]White!E303</f>
        <v>81</v>
      </c>
      <c r="F305" s="5">
        <f>[1]White!I303</f>
        <v>32020.333333333001</v>
      </c>
      <c r="G305" s="42">
        <f t="shared" si="73"/>
        <v>1.0308784004862552</v>
      </c>
      <c r="H305" s="28" t="str">
        <f t="shared" si="74"/>
        <v/>
      </c>
      <c r="I305" s="4" t="str">
        <f>_xlfn.IFNA(VLOOKUP(A305,[1]AIAN!$A$8:$I$67,5,FALSE),"")</f>
        <v/>
      </c>
      <c r="J305" s="5" t="str">
        <f>_xlfn.IFNA(VLOOKUP(A305,[1]AIAN!$A$8:$I$67,9,FALSE),"")</f>
        <v/>
      </c>
      <c r="K305" s="42" t="str">
        <f t="shared" si="75"/>
        <v/>
      </c>
      <c r="L305" s="28" t="str">
        <f t="shared" si="76"/>
        <v/>
      </c>
      <c r="M305" s="4" t="str">
        <f>_xlfn.IFNA(VLOOKUP(A305,[1]ANHPI!$A$8:$I$145,5,FALSE),"")</f>
        <v/>
      </c>
      <c r="N305" s="5" t="str">
        <f>_xlfn.IFNA(VLOOKUP(A305,[1]ANHPI!$A$8:$I$145,9,FALSE),"")</f>
        <v/>
      </c>
      <c r="O305" s="42" t="str">
        <f t="shared" si="77"/>
        <v/>
      </c>
      <c r="P305" s="28">
        <f t="shared" si="78"/>
        <v>3.6431666010240253E-4</v>
      </c>
      <c r="Q305" s="4">
        <f>_xlfn.IFNA(VLOOKUP(A305,[1]Black!$A$8:$I$211,5,FALSE),"")</f>
        <v>74</v>
      </c>
      <c r="R305" s="5">
        <f>_xlfn.IFNA(VLOOKUP(A305,[1]Black!$A$8:$I$211,9,FALSE),"")</f>
        <v>32374.513513514001</v>
      </c>
      <c r="S305" s="42">
        <f t="shared" si="79"/>
        <v>1.0422810518524368</v>
      </c>
      <c r="T305" s="28" t="str">
        <f t="shared" si="80"/>
        <v/>
      </c>
      <c r="U305" s="4" t="str">
        <f>_xlfn.IFNA(VLOOKUP(A305,'[1]H-L'!$A$8:$I$163,5,FALSE),"")</f>
        <v/>
      </c>
      <c r="V305" s="5" t="str">
        <f>_xlfn.IFNA(VLOOKUP(A305,'[1]H-L'!$A$8:$I$163,9,FALSE),"")</f>
        <v/>
      </c>
      <c r="W305" s="42" t="str">
        <f t="shared" si="81"/>
        <v/>
      </c>
      <c r="X305" s="28" t="str">
        <f t="shared" si="82"/>
        <v/>
      </c>
      <c r="Y305" s="4" t="str">
        <f>_xlfn.IFNA(VLOOKUP(A305,[1]Other!$A$8:$I$86,5,FALSE),"")</f>
        <v/>
      </c>
      <c r="Z305" s="5" t="str">
        <f>_xlfn.IFNA(VLOOKUP(A305,[1]Other!$A$8:$I$86,9,FALSE),"")</f>
        <v/>
      </c>
      <c r="AA305" s="29" t="str">
        <f t="shared" si="83"/>
        <v/>
      </c>
      <c r="AC305" s="7">
        <f t="shared" si="84"/>
        <v>1.8440000000000001E-4</v>
      </c>
      <c r="AD305" s="7" t="str">
        <f t="shared" si="85"/>
        <v/>
      </c>
      <c r="AE305" s="7" t="str">
        <f t="shared" si="86"/>
        <v/>
      </c>
      <c r="AF305" s="7">
        <f t="shared" si="87"/>
        <v>3.7970000000000001E-4</v>
      </c>
      <c r="AG305" s="7" t="str">
        <f t="shared" si="88"/>
        <v/>
      </c>
      <c r="AH305" s="7" t="str">
        <f t="shared" si="89"/>
        <v/>
      </c>
    </row>
    <row r="306" spans="1:34" ht="27" x14ac:dyDescent="0.3">
      <c r="A306" s="52" t="s">
        <v>310</v>
      </c>
      <c r="B306" s="36">
        <f>[1]White!D304</f>
        <v>5170</v>
      </c>
      <c r="C306" s="22">
        <f>[1]White!H304</f>
        <v>104159.27852998101</v>
      </c>
      <c r="D306" s="28">
        <f t="shared" si="72"/>
        <v>1.2766173615543811E-3</v>
      </c>
      <c r="E306" s="4">
        <f>[1]White!E304</f>
        <v>578</v>
      </c>
      <c r="F306" s="5">
        <f>[1]White!I304</f>
        <v>109389.652249135</v>
      </c>
      <c r="G306" s="42">
        <f t="shared" si="73"/>
        <v>1.0502151492691887</v>
      </c>
      <c r="H306" s="28">
        <f t="shared" si="74"/>
        <v>1.0457677165354332E-3</v>
      </c>
      <c r="I306" s="4">
        <f>_xlfn.IFNA(VLOOKUP(A306,[1]AIAN!$A$8:$I$67,5,FALSE),"")</f>
        <v>17</v>
      </c>
      <c r="J306" s="5">
        <f>_xlfn.IFNA(VLOOKUP(A306,[1]AIAN!$A$8:$I$67,9,FALSE),"")</f>
        <v>99313.235294118</v>
      </c>
      <c r="K306" s="42">
        <f t="shared" si="75"/>
        <v>0.95347468507600952</v>
      </c>
      <c r="L306" s="28">
        <f t="shared" si="76"/>
        <v>1.1447040603326376E-3</v>
      </c>
      <c r="M306" s="4">
        <f>_xlfn.IFNA(VLOOKUP(A306,[1]ANHPI!$A$8:$I$145,5,FALSE),"")</f>
        <v>68</v>
      </c>
      <c r="N306" s="5">
        <f>_xlfn.IFNA(VLOOKUP(A306,[1]ANHPI!$A$8:$I$145,9,FALSE),"")</f>
        <v>108735.529411765</v>
      </c>
      <c r="O306" s="42">
        <f t="shared" si="77"/>
        <v>1.0439351246127033</v>
      </c>
      <c r="P306" s="28">
        <f t="shared" si="78"/>
        <v>1.4228042536431665E-3</v>
      </c>
      <c r="Q306" s="4">
        <f>_xlfn.IFNA(VLOOKUP(A306,[1]Black!$A$8:$I$211,5,FALSE),"")</f>
        <v>289</v>
      </c>
      <c r="R306" s="5">
        <f>_xlfn.IFNA(VLOOKUP(A306,[1]Black!$A$8:$I$211,9,FALSE),"")</f>
        <v>101996.093425606</v>
      </c>
      <c r="S306" s="42">
        <f t="shared" si="79"/>
        <v>0.97923195000095586</v>
      </c>
      <c r="T306" s="28">
        <f t="shared" si="80"/>
        <v>1.2386744791304228E-3</v>
      </c>
      <c r="U306" s="4">
        <f>_xlfn.IFNA(VLOOKUP(A306,'[1]H-L'!$A$8:$I$163,5,FALSE),"")</f>
        <v>89</v>
      </c>
      <c r="V306" s="5">
        <f>_xlfn.IFNA(VLOOKUP(A306,'[1]H-L'!$A$8:$I$163,9,FALSE),"")</f>
        <v>102210.337078652</v>
      </c>
      <c r="W306" s="42">
        <f t="shared" si="81"/>
        <v>0.98128883495705055</v>
      </c>
      <c r="X306" s="28">
        <f t="shared" si="82"/>
        <v>1.3992821074405306E-3</v>
      </c>
      <c r="Y306" s="4">
        <f>_xlfn.IFNA(VLOOKUP(A306,[1]Other!$A$8:$I$86,5,FALSE),"")</f>
        <v>23</v>
      </c>
      <c r="Z306" s="5">
        <f>_xlfn.IFNA(VLOOKUP(A306,[1]Other!$A$8:$I$86,9,FALSE),"")</f>
        <v>100446.17391304301</v>
      </c>
      <c r="AA306" s="29">
        <f t="shared" si="83"/>
        <v>0.96435166727974964</v>
      </c>
      <c r="AC306" s="7">
        <f t="shared" si="84"/>
        <v>1.3407E-3</v>
      </c>
      <c r="AD306" s="7">
        <f t="shared" si="85"/>
        <v>9.970999999999999E-4</v>
      </c>
      <c r="AE306" s="7">
        <f t="shared" si="86"/>
        <v>1.1950000000000001E-3</v>
      </c>
      <c r="AF306" s="7">
        <f t="shared" si="87"/>
        <v>1.3933000000000001E-3</v>
      </c>
      <c r="AG306" s="7">
        <f t="shared" si="88"/>
        <v>1.2155E-3</v>
      </c>
      <c r="AH306" s="7">
        <f t="shared" si="89"/>
        <v>1.3493999999999999E-3</v>
      </c>
    </row>
    <row r="307" spans="1:34" ht="27" x14ac:dyDescent="0.3">
      <c r="A307" s="52" t="s">
        <v>311</v>
      </c>
      <c r="B307" s="36">
        <f>[1]White!D305</f>
        <v>761</v>
      </c>
      <c r="C307" s="22">
        <f>[1]White!H305</f>
        <v>50232.096052631998</v>
      </c>
      <c r="D307" s="28">
        <f t="shared" si="72"/>
        <v>1.3671732643636019E-3</v>
      </c>
      <c r="E307" s="4">
        <f>[1]White!E305</f>
        <v>619</v>
      </c>
      <c r="F307" s="5">
        <f>[1]White!I305</f>
        <v>49991.786752827</v>
      </c>
      <c r="G307" s="42">
        <f t="shared" si="73"/>
        <v>0.99521602085739747</v>
      </c>
      <c r="H307" s="28" t="str">
        <f t="shared" si="74"/>
        <v/>
      </c>
      <c r="I307" s="4" t="str">
        <f>_xlfn.IFNA(VLOOKUP(A307,[1]AIAN!$A$8:$I$67,5,FALSE),"")</f>
        <v/>
      </c>
      <c r="J307" s="5" t="str">
        <f>_xlfn.IFNA(VLOOKUP(A307,[1]AIAN!$A$8:$I$67,9,FALSE),"")</f>
        <v/>
      </c>
      <c r="K307" s="42" t="str">
        <f t="shared" si="75"/>
        <v/>
      </c>
      <c r="L307" s="28">
        <f t="shared" si="76"/>
        <v>1.5823850245774696E-3</v>
      </c>
      <c r="M307" s="4">
        <f>_xlfn.IFNA(VLOOKUP(A307,[1]ANHPI!$A$8:$I$145,5,FALSE),"")</f>
        <v>94</v>
      </c>
      <c r="N307" s="5">
        <f>_xlfn.IFNA(VLOOKUP(A307,[1]ANHPI!$A$8:$I$145,9,FALSE),"")</f>
        <v>50126.010638298001</v>
      </c>
      <c r="O307" s="42">
        <f t="shared" si="77"/>
        <v>0.99788809500955633</v>
      </c>
      <c r="P307" s="28">
        <f t="shared" si="78"/>
        <v>2.1317447814100041E-3</v>
      </c>
      <c r="Q307" s="4">
        <f>_xlfn.IFNA(VLOOKUP(A307,[1]Black!$A$8:$I$211,5,FALSE),"")</f>
        <v>433</v>
      </c>
      <c r="R307" s="5">
        <f>_xlfn.IFNA(VLOOKUP(A307,[1]Black!$A$8:$I$211,9,FALSE),"")</f>
        <v>50344.453703703999</v>
      </c>
      <c r="S307" s="42">
        <f t="shared" si="79"/>
        <v>1.002236770111171</v>
      </c>
      <c r="T307" s="28">
        <f t="shared" si="80"/>
        <v>2.1015713072886945E-3</v>
      </c>
      <c r="U307" s="4">
        <f>_xlfn.IFNA(VLOOKUP(A307,'[1]H-L'!$A$8:$I$163,5,FALSE),"")</f>
        <v>151</v>
      </c>
      <c r="V307" s="5">
        <f>_xlfn.IFNA(VLOOKUP(A307,'[1]H-L'!$A$8:$I$163,9,FALSE),"")</f>
        <v>50829.386666667</v>
      </c>
      <c r="W307" s="42">
        <f t="shared" si="81"/>
        <v>1.0118906169754329</v>
      </c>
      <c r="X307" s="28" t="str">
        <f t="shared" si="82"/>
        <v/>
      </c>
      <c r="Y307" s="4" t="str">
        <f>_xlfn.IFNA(VLOOKUP(A307,[1]Other!$A$8:$I$86,5,FALSE),"")</f>
        <v/>
      </c>
      <c r="Z307" s="5" t="str">
        <f>_xlfn.IFNA(VLOOKUP(A307,[1]Other!$A$8:$I$86,9,FALSE),"")</f>
        <v/>
      </c>
      <c r="AA307" s="29" t="str">
        <f t="shared" si="83"/>
        <v/>
      </c>
      <c r="AC307" s="7">
        <f t="shared" si="84"/>
        <v>1.3606E-3</v>
      </c>
      <c r="AD307" s="7" t="str">
        <f t="shared" si="85"/>
        <v/>
      </c>
      <c r="AE307" s="7">
        <f t="shared" si="86"/>
        <v>1.5790000000000001E-3</v>
      </c>
      <c r="AF307" s="7">
        <f t="shared" si="87"/>
        <v>2.1364999999999999E-3</v>
      </c>
      <c r="AG307" s="7">
        <f t="shared" si="88"/>
        <v>2.1266000000000002E-3</v>
      </c>
      <c r="AH307" s="7" t="str">
        <f t="shared" si="89"/>
        <v/>
      </c>
    </row>
    <row r="308" spans="1:34" x14ac:dyDescent="0.3">
      <c r="A308" s="52" t="s">
        <v>312</v>
      </c>
      <c r="B308" s="36">
        <f>[1]White!D306</f>
        <v>392</v>
      </c>
      <c r="C308" s="22">
        <f>[1]White!H306</f>
        <v>102497.737244898</v>
      </c>
      <c r="D308" s="28">
        <f t="shared" si="72"/>
        <v>3.9756250013804253E-5</v>
      </c>
      <c r="E308" s="4">
        <f>[1]White!E306</f>
        <v>18</v>
      </c>
      <c r="F308" s="5">
        <f>[1]White!I306</f>
        <v>106970.055555556</v>
      </c>
      <c r="G308" s="42">
        <f t="shared" si="73"/>
        <v>1.0436333369972088</v>
      </c>
      <c r="H308" s="28" t="str">
        <f t="shared" si="74"/>
        <v/>
      </c>
      <c r="I308" s="4" t="str">
        <f>_xlfn.IFNA(VLOOKUP(A308,[1]AIAN!$A$8:$I$67,5,FALSE),"")</f>
        <v/>
      </c>
      <c r="J308" s="5" t="str">
        <f>_xlfn.IFNA(VLOOKUP(A308,[1]AIAN!$A$8:$I$67,9,FALSE),"")</f>
        <v/>
      </c>
      <c r="K308" s="42" t="str">
        <f t="shared" si="75"/>
        <v/>
      </c>
      <c r="L308" s="28" t="str">
        <f t="shared" si="76"/>
        <v/>
      </c>
      <c r="M308" s="4" t="str">
        <f>_xlfn.IFNA(VLOOKUP(A308,[1]ANHPI!$A$8:$I$145,5,FALSE),"")</f>
        <v/>
      </c>
      <c r="N308" s="5" t="str">
        <f>_xlfn.IFNA(VLOOKUP(A308,[1]ANHPI!$A$8:$I$145,9,FALSE),"")</f>
        <v/>
      </c>
      <c r="O308" s="42" t="str">
        <f t="shared" si="77"/>
        <v/>
      </c>
      <c r="P308" s="28" t="str">
        <f t="shared" si="78"/>
        <v/>
      </c>
      <c r="Q308" s="4" t="str">
        <f>_xlfn.IFNA(VLOOKUP(A308,[1]Black!$A$8:$I$211,5,FALSE),"")</f>
        <v/>
      </c>
      <c r="R308" s="5" t="str">
        <f>_xlfn.IFNA(VLOOKUP(A308,[1]Black!$A$8:$I$211,9,FALSE),"")</f>
        <v/>
      </c>
      <c r="S308" s="42" t="str">
        <f t="shared" si="79"/>
        <v/>
      </c>
      <c r="T308" s="28" t="str">
        <f t="shared" si="80"/>
        <v/>
      </c>
      <c r="U308" s="4" t="str">
        <f>_xlfn.IFNA(VLOOKUP(A308,'[1]H-L'!$A$8:$I$163,5,FALSE),"")</f>
        <v/>
      </c>
      <c r="V308" s="5" t="str">
        <f>_xlfn.IFNA(VLOOKUP(A308,'[1]H-L'!$A$8:$I$163,9,FALSE),"")</f>
        <v/>
      </c>
      <c r="W308" s="42" t="str">
        <f t="shared" si="81"/>
        <v/>
      </c>
      <c r="X308" s="28" t="str">
        <f t="shared" si="82"/>
        <v/>
      </c>
      <c r="Y308" s="4" t="str">
        <f>_xlfn.IFNA(VLOOKUP(A308,[1]Other!$A$8:$I$86,5,FALSE),"")</f>
        <v/>
      </c>
      <c r="Z308" s="5" t="str">
        <f>_xlfn.IFNA(VLOOKUP(A308,[1]Other!$A$8:$I$86,9,FALSE),"")</f>
        <v/>
      </c>
      <c r="AA308" s="29" t="str">
        <f t="shared" si="83"/>
        <v/>
      </c>
      <c r="AC308" s="7">
        <f t="shared" si="84"/>
        <v>4.1499999999999999E-5</v>
      </c>
      <c r="AD308" s="7" t="str">
        <f t="shared" si="85"/>
        <v/>
      </c>
      <c r="AE308" s="7" t="str">
        <f t="shared" si="86"/>
        <v/>
      </c>
      <c r="AF308" s="7" t="str">
        <f t="shared" si="87"/>
        <v/>
      </c>
      <c r="AG308" s="7" t="str">
        <f t="shared" si="88"/>
        <v/>
      </c>
      <c r="AH308" s="7" t="str">
        <f t="shared" si="89"/>
        <v/>
      </c>
    </row>
    <row r="309" spans="1:34" x14ac:dyDescent="0.3">
      <c r="A309" s="52" t="s">
        <v>313</v>
      </c>
      <c r="B309" s="36">
        <f>[1]White!D307</f>
        <v>167</v>
      </c>
      <c r="C309" s="22">
        <f>[1]White!H307</f>
        <v>83913.479041915998</v>
      </c>
      <c r="D309" s="28">
        <f t="shared" si="72"/>
        <v>8.8347222252898336E-5</v>
      </c>
      <c r="E309" s="4">
        <f>[1]White!E307</f>
        <v>40</v>
      </c>
      <c r="F309" s="5">
        <f>[1]White!I307</f>
        <v>89861.45</v>
      </c>
      <c r="G309" s="42">
        <f t="shared" si="73"/>
        <v>1.070882187534054</v>
      </c>
      <c r="H309" s="28" t="str">
        <f t="shared" si="74"/>
        <v/>
      </c>
      <c r="I309" s="4" t="str">
        <f>_xlfn.IFNA(VLOOKUP(A309,[1]AIAN!$A$8:$I$67,5,FALSE),"")</f>
        <v/>
      </c>
      <c r="J309" s="5" t="str">
        <f>_xlfn.IFNA(VLOOKUP(A309,[1]AIAN!$A$8:$I$67,9,FALSE),"")</f>
        <v/>
      </c>
      <c r="K309" s="42" t="str">
        <f t="shared" si="75"/>
        <v/>
      </c>
      <c r="L309" s="28" t="str">
        <f t="shared" si="76"/>
        <v/>
      </c>
      <c r="M309" s="4" t="str">
        <f>_xlfn.IFNA(VLOOKUP(A309,[1]ANHPI!$A$8:$I$145,5,FALSE),"")</f>
        <v/>
      </c>
      <c r="N309" s="5" t="str">
        <f>_xlfn.IFNA(VLOOKUP(A309,[1]ANHPI!$A$8:$I$145,9,FALSE),"")</f>
        <v/>
      </c>
      <c r="O309" s="42" t="str">
        <f t="shared" si="77"/>
        <v/>
      </c>
      <c r="P309" s="28" t="str">
        <f t="shared" si="78"/>
        <v/>
      </c>
      <c r="Q309" s="4" t="str">
        <f>_xlfn.IFNA(VLOOKUP(A309,[1]Black!$A$8:$I$211,5,FALSE),"")</f>
        <v/>
      </c>
      <c r="R309" s="5" t="str">
        <f>_xlfn.IFNA(VLOOKUP(A309,[1]Black!$A$8:$I$211,9,FALSE),"")</f>
        <v/>
      </c>
      <c r="S309" s="42" t="str">
        <f t="shared" si="79"/>
        <v/>
      </c>
      <c r="T309" s="28">
        <f t="shared" si="80"/>
        <v>3.7577765097215069E-4</v>
      </c>
      <c r="U309" s="4">
        <f>_xlfn.IFNA(VLOOKUP(A309,'[1]H-L'!$A$8:$I$163,5,FALSE),"")</f>
        <v>27</v>
      </c>
      <c r="V309" s="5">
        <f>_xlfn.IFNA(VLOOKUP(A309,'[1]H-L'!$A$8:$I$163,9,FALSE),"")</f>
        <v>88446.888888889007</v>
      </c>
      <c r="W309" s="42">
        <f t="shared" si="81"/>
        <v>1.0540248110164578</v>
      </c>
      <c r="X309" s="28" t="str">
        <f t="shared" si="82"/>
        <v/>
      </c>
      <c r="Y309" s="4" t="str">
        <f>_xlfn.IFNA(VLOOKUP(A309,[1]Other!$A$8:$I$86,5,FALSE),"")</f>
        <v/>
      </c>
      <c r="Z309" s="5" t="str">
        <f>_xlfn.IFNA(VLOOKUP(A309,[1]Other!$A$8:$I$86,9,FALSE),"")</f>
        <v/>
      </c>
      <c r="AA309" s="29" t="str">
        <f t="shared" si="83"/>
        <v/>
      </c>
      <c r="AC309" s="7">
        <f t="shared" si="84"/>
        <v>9.4599999999999996E-5</v>
      </c>
      <c r="AD309" s="7" t="str">
        <f t="shared" si="85"/>
        <v/>
      </c>
      <c r="AE309" s="7" t="str">
        <f t="shared" si="86"/>
        <v/>
      </c>
      <c r="AF309" s="7" t="str">
        <f t="shared" si="87"/>
        <v/>
      </c>
      <c r="AG309" s="7">
        <f t="shared" si="88"/>
        <v>3.9609999999999998E-4</v>
      </c>
      <c r="AH309" s="7" t="str">
        <f t="shared" si="89"/>
        <v/>
      </c>
    </row>
    <row r="310" spans="1:34" x14ac:dyDescent="0.3">
      <c r="A310" s="52" t="s">
        <v>314</v>
      </c>
      <c r="B310" s="36">
        <f>[1]White!D308</f>
        <v>109</v>
      </c>
      <c r="C310" s="22">
        <f>[1]White!H308</f>
        <v>117225.31192660599</v>
      </c>
      <c r="D310" s="28">
        <f t="shared" si="72"/>
        <v>1.4798159727360472E-4</v>
      </c>
      <c r="E310" s="4">
        <f>[1]White!E308</f>
        <v>67</v>
      </c>
      <c r="F310" s="5">
        <f>[1]White!I308</f>
        <v>113741.179104478</v>
      </c>
      <c r="G310" s="42">
        <f t="shared" si="73"/>
        <v>0.97027832330009589</v>
      </c>
      <c r="H310" s="28" t="str">
        <f t="shared" si="74"/>
        <v/>
      </c>
      <c r="I310" s="4" t="str">
        <f>_xlfn.IFNA(VLOOKUP(A310,[1]AIAN!$A$8:$I$67,5,FALSE),"")</f>
        <v/>
      </c>
      <c r="J310" s="5" t="str">
        <f>_xlfn.IFNA(VLOOKUP(A310,[1]AIAN!$A$8:$I$67,9,FALSE),"")</f>
        <v/>
      </c>
      <c r="K310" s="42" t="str">
        <f t="shared" si="75"/>
        <v/>
      </c>
      <c r="L310" s="28" t="str">
        <f t="shared" si="76"/>
        <v/>
      </c>
      <c r="M310" s="4" t="str">
        <f>_xlfn.IFNA(VLOOKUP(A310,[1]ANHPI!$A$8:$I$145,5,FALSE),"")</f>
        <v/>
      </c>
      <c r="N310" s="5" t="str">
        <f>_xlfn.IFNA(VLOOKUP(A310,[1]ANHPI!$A$8:$I$145,9,FALSE),"")</f>
        <v/>
      </c>
      <c r="O310" s="42" t="str">
        <f t="shared" si="77"/>
        <v/>
      </c>
      <c r="P310" s="28" t="str">
        <f t="shared" si="78"/>
        <v/>
      </c>
      <c r="Q310" s="4" t="str">
        <f>_xlfn.IFNA(VLOOKUP(A310,[1]Black!$A$8:$I$211,5,FALSE),"")</f>
        <v/>
      </c>
      <c r="R310" s="5" t="str">
        <f>_xlfn.IFNA(VLOOKUP(A310,[1]Black!$A$8:$I$211,9,FALSE),"")</f>
        <v/>
      </c>
      <c r="S310" s="42" t="str">
        <f t="shared" si="79"/>
        <v/>
      </c>
      <c r="T310" s="28" t="str">
        <f t="shared" si="80"/>
        <v/>
      </c>
      <c r="U310" s="4" t="str">
        <f>_xlfn.IFNA(VLOOKUP(A310,'[1]H-L'!$A$8:$I$163,5,FALSE),"")</f>
        <v/>
      </c>
      <c r="V310" s="5" t="str">
        <f>_xlfn.IFNA(VLOOKUP(A310,'[1]H-L'!$A$8:$I$163,9,FALSE),"")</f>
        <v/>
      </c>
      <c r="W310" s="42" t="str">
        <f t="shared" si="81"/>
        <v/>
      </c>
      <c r="X310" s="28" t="str">
        <f t="shared" si="82"/>
        <v/>
      </c>
      <c r="Y310" s="4" t="str">
        <f>_xlfn.IFNA(VLOOKUP(A310,[1]Other!$A$8:$I$86,5,FALSE),"")</f>
        <v/>
      </c>
      <c r="Z310" s="5" t="str">
        <f>_xlfn.IFNA(VLOOKUP(A310,[1]Other!$A$8:$I$86,9,FALSE),"")</f>
        <v/>
      </c>
      <c r="AA310" s="29" t="str">
        <f t="shared" si="83"/>
        <v/>
      </c>
      <c r="AC310" s="7">
        <f t="shared" si="84"/>
        <v>1.4359999999999999E-4</v>
      </c>
      <c r="AD310" s="7" t="str">
        <f t="shared" si="85"/>
        <v/>
      </c>
      <c r="AE310" s="7" t="str">
        <f t="shared" si="86"/>
        <v/>
      </c>
      <c r="AF310" s="7" t="str">
        <f t="shared" si="87"/>
        <v/>
      </c>
      <c r="AG310" s="7" t="str">
        <f t="shared" si="88"/>
        <v/>
      </c>
      <c r="AH310" s="7" t="str">
        <f t="shared" si="89"/>
        <v/>
      </c>
    </row>
    <row r="311" spans="1:34" x14ac:dyDescent="0.3">
      <c r="A311" s="52" t="s">
        <v>315</v>
      </c>
      <c r="B311" s="36">
        <f>[1]White!D309</f>
        <v>625</v>
      </c>
      <c r="C311" s="22">
        <f>[1]White!H309</f>
        <v>86433.107199999999</v>
      </c>
      <c r="D311" s="28">
        <f t="shared" si="72"/>
        <v>5.2345729184842267E-4</v>
      </c>
      <c r="E311" s="4">
        <f>[1]White!E309</f>
        <v>237</v>
      </c>
      <c r="F311" s="5">
        <f>[1]White!I309</f>
        <v>84397.796610168996</v>
      </c>
      <c r="G311" s="42">
        <f t="shared" si="73"/>
        <v>0.9764521876423875</v>
      </c>
      <c r="H311" s="28" t="str">
        <f t="shared" si="74"/>
        <v/>
      </c>
      <c r="I311" s="4" t="str">
        <f>_xlfn.IFNA(VLOOKUP(A311,[1]AIAN!$A$8:$I$67,5,FALSE),"")</f>
        <v/>
      </c>
      <c r="J311" s="5" t="str">
        <f>_xlfn.IFNA(VLOOKUP(A311,[1]AIAN!$A$8:$I$67,9,FALSE),"")</f>
        <v/>
      </c>
      <c r="K311" s="42" t="str">
        <f t="shared" si="75"/>
        <v/>
      </c>
      <c r="L311" s="28" t="str">
        <f t="shared" si="76"/>
        <v/>
      </c>
      <c r="M311" s="4" t="str">
        <f>_xlfn.IFNA(VLOOKUP(A311,[1]ANHPI!$A$8:$I$145,5,FALSE),"")</f>
        <v/>
      </c>
      <c r="N311" s="5" t="str">
        <f>_xlfn.IFNA(VLOOKUP(A311,[1]ANHPI!$A$8:$I$145,9,FALSE),"")</f>
        <v/>
      </c>
      <c r="O311" s="42" t="str">
        <f t="shared" si="77"/>
        <v/>
      </c>
      <c r="P311" s="28">
        <f t="shared" si="78"/>
        <v>8.517132729421032E-4</v>
      </c>
      <c r="Q311" s="4">
        <f>_xlfn.IFNA(VLOOKUP(A311,[1]Black!$A$8:$I$211,5,FALSE),"")</f>
        <v>173</v>
      </c>
      <c r="R311" s="5">
        <f>_xlfn.IFNA(VLOOKUP(A311,[1]Black!$A$8:$I$211,9,FALSE),"")</f>
        <v>84433.815028901998</v>
      </c>
      <c r="S311" s="42">
        <f t="shared" si="79"/>
        <v>0.97686890780784053</v>
      </c>
      <c r="T311" s="28">
        <f t="shared" si="80"/>
        <v>4.3144841407913596E-4</v>
      </c>
      <c r="U311" s="4">
        <f>_xlfn.IFNA(VLOOKUP(A311,'[1]H-L'!$A$8:$I$163,5,FALSE),"")</f>
        <v>31</v>
      </c>
      <c r="V311" s="5">
        <f>_xlfn.IFNA(VLOOKUP(A311,'[1]H-L'!$A$8:$I$163,9,FALSE),"")</f>
        <v>80359.870967741997</v>
      </c>
      <c r="W311" s="42">
        <f t="shared" si="81"/>
        <v>0.92973483854739869</v>
      </c>
      <c r="X311" s="28" t="str">
        <f t="shared" si="82"/>
        <v/>
      </c>
      <c r="Y311" s="4" t="str">
        <f>_xlfn.IFNA(VLOOKUP(A311,[1]Other!$A$8:$I$86,5,FALSE),"")</f>
        <v/>
      </c>
      <c r="Z311" s="5" t="str">
        <f>_xlfn.IFNA(VLOOKUP(A311,[1]Other!$A$8:$I$86,9,FALSE),"")</f>
        <v/>
      </c>
      <c r="AA311" s="29" t="str">
        <f t="shared" si="83"/>
        <v/>
      </c>
      <c r="AC311" s="7">
        <f t="shared" si="84"/>
        <v>5.1110000000000001E-4</v>
      </c>
      <c r="AD311" s="7" t="str">
        <f t="shared" si="85"/>
        <v/>
      </c>
      <c r="AE311" s="7" t="str">
        <f t="shared" si="86"/>
        <v/>
      </c>
      <c r="AF311" s="7">
        <f t="shared" si="87"/>
        <v>8.3199999999999995E-4</v>
      </c>
      <c r="AG311" s="7">
        <f t="shared" si="88"/>
        <v>4.0109999999999999E-4</v>
      </c>
      <c r="AH311" s="7" t="str">
        <f t="shared" si="89"/>
        <v/>
      </c>
    </row>
    <row r="312" spans="1:34" x14ac:dyDescent="0.3">
      <c r="A312" s="52" t="s">
        <v>316</v>
      </c>
      <c r="B312" s="36">
        <f>[1]White!D310</f>
        <v>67</v>
      </c>
      <c r="C312" s="22">
        <f>[1]White!H310</f>
        <v>57978.611940299001</v>
      </c>
      <c r="D312" s="28">
        <f t="shared" si="72"/>
        <v>9.2764583365543258E-5</v>
      </c>
      <c r="E312" s="4">
        <f>[1]White!E310</f>
        <v>42</v>
      </c>
      <c r="F312" s="5">
        <f>[1]White!I310</f>
        <v>55100.785714286001</v>
      </c>
      <c r="G312" s="42">
        <f t="shared" si="73"/>
        <v>0.95036400269505728</v>
      </c>
      <c r="H312" s="28" t="str">
        <f t="shared" si="74"/>
        <v/>
      </c>
      <c r="I312" s="4" t="str">
        <f>_xlfn.IFNA(VLOOKUP(A312,[1]AIAN!$A$8:$I$67,5,FALSE),"")</f>
        <v/>
      </c>
      <c r="J312" s="5" t="str">
        <f>_xlfn.IFNA(VLOOKUP(A312,[1]AIAN!$A$8:$I$67,9,FALSE),"")</f>
        <v/>
      </c>
      <c r="K312" s="42" t="str">
        <f t="shared" si="75"/>
        <v/>
      </c>
      <c r="L312" s="28" t="str">
        <f t="shared" si="76"/>
        <v/>
      </c>
      <c r="M312" s="4" t="str">
        <f>_xlfn.IFNA(VLOOKUP(A312,[1]ANHPI!$A$8:$I$145,5,FALSE),"")</f>
        <v/>
      </c>
      <c r="N312" s="5" t="str">
        <f>_xlfn.IFNA(VLOOKUP(A312,[1]ANHPI!$A$8:$I$145,9,FALSE),"")</f>
        <v/>
      </c>
      <c r="O312" s="42" t="str">
        <f t="shared" si="77"/>
        <v/>
      </c>
      <c r="P312" s="28" t="str">
        <f t="shared" si="78"/>
        <v/>
      </c>
      <c r="Q312" s="4" t="str">
        <f>_xlfn.IFNA(VLOOKUP(A312,[1]Black!$A$8:$I$211,5,FALSE),"")</f>
        <v/>
      </c>
      <c r="R312" s="5" t="str">
        <f>_xlfn.IFNA(VLOOKUP(A312,[1]Black!$A$8:$I$211,9,FALSE),"")</f>
        <v/>
      </c>
      <c r="S312" s="42" t="str">
        <f t="shared" si="79"/>
        <v/>
      </c>
      <c r="T312" s="28" t="str">
        <f t="shared" si="80"/>
        <v/>
      </c>
      <c r="U312" s="4" t="str">
        <f>_xlfn.IFNA(VLOOKUP(A312,'[1]H-L'!$A$8:$I$163,5,FALSE),"")</f>
        <v/>
      </c>
      <c r="V312" s="5" t="str">
        <f>_xlfn.IFNA(VLOOKUP(A312,'[1]H-L'!$A$8:$I$163,9,FALSE),"")</f>
        <v/>
      </c>
      <c r="W312" s="42" t="str">
        <f t="shared" si="81"/>
        <v/>
      </c>
      <c r="X312" s="28" t="str">
        <f t="shared" si="82"/>
        <v/>
      </c>
      <c r="Y312" s="4" t="str">
        <f>_xlfn.IFNA(VLOOKUP(A312,[1]Other!$A$8:$I$86,5,FALSE),"")</f>
        <v/>
      </c>
      <c r="Z312" s="5" t="str">
        <f>_xlfn.IFNA(VLOOKUP(A312,[1]Other!$A$8:$I$86,9,FALSE),"")</f>
        <v/>
      </c>
      <c r="AA312" s="29" t="str">
        <f t="shared" si="83"/>
        <v/>
      </c>
      <c r="AC312" s="7">
        <f t="shared" si="84"/>
        <v>8.8200000000000003E-5</v>
      </c>
      <c r="AD312" s="7" t="str">
        <f t="shared" si="85"/>
        <v/>
      </c>
      <c r="AE312" s="7" t="str">
        <f t="shared" si="86"/>
        <v/>
      </c>
      <c r="AF312" s="7" t="str">
        <f t="shared" si="87"/>
        <v/>
      </c>
      <c r="AG312" s="7" t="str">
        <f t="shared" si="88"/>
        <v/>
      </c>
      <c r="AH312" s="7" t="str">
        <f t="shared" si="89"/>
        <v/>
      </c>
    </row>
    <row r="313" spans="1:34" ht="27" x14ac:dyDescent="0.3">
      <c r="A313" s="52" t="s">
        <v>317</v>
      </c>
      <c r="B313" s="36">
        <f>[1]White!D311</f>
        <v>1208</v>
      </c>
      <c r="C313" s="22">
        <f>[1]White!H311</f>
        <v>88950.673841059994</v>
      </c>
      <c r="D313" s="28">
        <f t="shared" si="72"/>
        <v>4.9695312517255316E-4</v>
      </c>
      <c r="E313" s="4">
        <f>[1]White!E311</f>
        <v>225</v>
      </c>
      <c r="F313" s="5">
        <f>[1]White!I311</f>
        <v>84031.506666667003</v>
      </c>
      <c r="G313" s="42">
        <f t="shared" si="73"/>
        <v>0.94469780877452691</v>
      </c>
      <c r="H313" s="28" t="str">
        <f t="shared" si="74"/>
        <v/>
      </c>
      <c r="I313" s="4" t="str">
        <f>_xlfn.IFNA(VLOOKUP(A313,[1]AIAN!$A$8:$I$67,5,FALSE),"")</f>
        <v/>
      </c>
      <c r="J313" s="5" t="str">
        <f>_xlfn.IFNA(VLOOKUP(A313,[1]AIAN!$A$8:$I$67,9,FALSE),"")</f>
        <v/>
      </c>
      <c r="K313" s="42" t="str">
        <f t="shared" si="75"/>
        <v/>
      </c>
      <c r="L313" s="28" t="str">
        <f t="shared" si="76"/>
        <v/>
      </c>
      <c r="M313" s="4" t="str">
        <f>_xlfn.IFNA(VLOOKUP(A313,[1]ANHPI!$A$8:$I$145,5,FALSE),"")</f>
        <v/>
      </c>
      <c r="N313" s="5" t="str">
        <f>_xlfn.IFNA(VLOOKUP(A313,[1]ANHPI!$A$8:$I$145,9,FALSE),"")</f>
        <v/>
      </c>
      <c r="O313" s="42" t="str">
        <f t="shared" si="77"/>
        <v/>
      </c>
      <c r="P313" s="28">
        <f t="shared" si="78"/>
        <v>3.0523828278849943E-4</v>
      </c>
      <c r="Q313" s="4">
        <f>_xlfn.IFNA(VLOOKUP(A313,[1]Black!$A$8:$I$211,5,FALSE),"")</f>
        <v>62</v>
      </c>
      <c r="R313" s="5">
        <f>_xlfn.IFNA(VLOOKUP(A313,[1]Black!$A$8:$I$211,9,FALSE),"")</f>
        <v>82572.338709677002</v>
      </c>
      <c r="S313" s="42">
        <f t="shared" si="79"/>
        <v>0.92829357152729375</v>
      </c>
      <c r="T313" s="28">
        <f t="shared" si="80"/>
        <v>5.0103686796286765E-4</v>
      </c>
      <c r="U313" s="4">
        <f>_xlfn.IFNA(VLOOKUP(A313,'[1]H-L'!$A$8:$I$163,5,FALSE),"")</f>
        <v>36</v>
      </c>
      <c r="V313" s="5">
        <f>_xlfn.IFNA(VLOOKUP(A313,'[1]H-L'!$A$8:$I$163,9,FALSE),"")</f>
        <v>80180.694444444001</v>
      </c>
      <c r="W313" s="42">
        <f t="shared" si="81"/>
        <v>0.90140626239339705</v>
      </c>
      <c r="X313" s="28" t="str">
        <f t="shared" si="82"/>
        <v/>
      </c>
      <c r="Y313" s="4" t="str">
        <f>_xlfn.IFNA(VLOOKUP(A313,[1]Other!$A$8:$I$86,5,FALSE),"")</f>
        <v/>
      </c>
      <c r="Z313" s="5" t="str">
        <f>_xlfn.IFNA(VLOOKUP(A313,[1]Other!$A$8:$I$86,9,FALSE),"")</f>
        <v/>
      </c>
      <c r="AA313" s="29" t="str">
        <f t="shared" si="83"/>
        <v/>
      </c>
      <c r="AC313" s="7">
        <f t="shared" si="84"/>
        <v>4.6949999999999997E-4</v>
      </c>
      <c r="AD313" s="7" t="str">
        <f t="shared" si="85"/>
        <v/>
      </c>
      <c r="AE313" s="7" t="str">
        <f t="shared" si="86"/>
        <v/>
      </c>
      <c r="AF313" s="7">
        <f t="shared" si="87"/>
        <v>2.834E-4</v>
      </c>
      <c r="AG313" s="7">
        <f t="shared" si="88"/>
        <v>4.5160000000000003E-4</v>
      </c>
      <c r="AH313" s="7" t="str">
        <f t="shared" si="89"/>
        <v/>
      </c>
    </row>
    <row r="314" spans="1:34" x14ac:dyDescent="0.3">
      <c r="A314" s="52" t="s">
        <v>318</v>
      </c>
      <c r="B314" s="36">
        <f>[1]White!D312</f>
        <v>519</v>
      </c>
      <c r="C314" s="22">
        <f>[1]White!H312</f>
        <v>52031.256756757</v>
      </c>
      <c r="D314" s="28">
        <f t="shared" si="72"/>
        <v>8.7684618086001601E-4</v>
      </c>
      <c r="E314" s="4">
        <f>[1]White!E312</f>
        <v>397</v>
      </c>
      <c r="F314" s="5">
        <f>[1]White!I312</f>
        <v>50636.541561712998</v>
      </c>
      <c r="G314" s="42">
        <f t="shared" si="73"/>
        <v>0.97319466639900298</v>
      </c>
      <c r="H314" s="28" t="str">
        <f t="shared" si="74"/>
        <v/>
      </c>
      <c r="I314" s="4" t="str">
        <f>_xlfn.IFNA(VLOOKUP(A314,[1]AIAN!$A$8:$I$67,5,FALSE),"")</f>
        <v/>
      </c>
      <c r="J314" s="5" t="str">
        <f>_xlfn.IFNA(VLOOKUP(A314,[1]AIAN!$A$8:$I$67,9,FALSE),"")</f>
        <v/>
      </c>
      <c r="K314" s="42" t="str">
        <f t="shared" si="75"/>
        <v/>
      </c>
      <c r="L314" s="28" t="str">
        <f t="shared" si="76"/>
        <v/>
      </c>
      <c r="M314" s="4" t="str">
        <f>_xlfn.IFNA(VLOOKUP(A314,[1]ANHPI!$A$8:$I$145,5,FALSE),"")</f>
        <v/>
      </c>
      <c r="N314" s="5" t="str">
        <f>_xlfn.IFNA(VLOOKUP(A314,[1]ANHPI!$A$8:$I$145,9,FALSE),"")</f>
        <v/>
      </c>
      <c r="O314" s="42" t="str">
        <f t="shared" si="77"/>
        <v/>
      </c>
      <c r="P314" s="28">
        <f t="shared" si="78"/>
        <v>4.7262701851122487E-4</v>
      </c>
      <c r="Q314" s="4">
        <f>_xlfn.IFNA(VLOOKUP(A314,[1]Black!$A$8:$I$211,5,FALSE),"")</f>
        <v>96</v>
      </c>
      <c r="R314" s="5">
        <f>_xlfn.IFNA(VLOOKUP(A314,[1]Black!$A$8:$I$211,9,FALSE),"")</f>
        <v>51407.208333333001</v>
      </c>
      <c r="S314" s="42">
        <f t="shared" si="79"/>
        <v>0.98800627810430586</v>
      </c>
      <c r="T314" s="28">
        <f t="shared" si="80"/>
        <v>1.0020737359257353E-3</v>
      </c>
      <c r="U314" s="4">
        <f>_xlfn.IFNA(VLOOKUP(A314,'[1]H-L'!$A$8:$I$163,5,FALSE),"")</f>
        <v>72</v>
      </c>
      <c r="V314" s="5">
        <f>_xlfn.IFNA(VLOOKUP(A314,'[1]H-L'!$A$8:$I$163,9,FALSE),"")</f>
        <v>53344.388888889</v>
      </c>
      <c r="W314" s="42">
        <f t="shared" si="81"/>
        <v>1.0252373710339309</v>
      </c>
      <c r="X314" s="28" t="str">
        <f t="shared" si="82"/>
        <v/>
      </c>
      <c r="Y314" s="4" t="str">
        <f>_xlfn.IFNA(VLOOKUP(A314,[1]Other!$A$8:$I$86,5,FALSE),"")</f>
        <v/>
      </c>
      <c r="Z314" s="5" t="str">
        <f>_xlfn.IFNA(VLOOKUP(A314,[1]Other!$A$8:$I$86,9,FALSE),"")</f>
        <v/>
      </c>
      <c r="AA314" s="29" t="str">
        <f t="shared" si="83"/>
        <v/>
      </c>
      <c r="AC314" s="7">
        <f t="shared" si="84"/>
        <v>8.5329999999999998E-4</v>
      </c>
      <c r="AD314" s="7" t="str">
        <f t="shared" si="85"/>
        <v/>
      </c>
      <c r="AE314" s="7" t="str">
        <f t="shared" si="86"/>
        <v/>
      </c>
      <c r="AF314" s="7">
        <f t="shared" si="87"/>
        <v>4.6700000000000002E-4</v>
      </c>
      <c r="AG314" s="7">
        <f t="shared" si="88"/>
        <v>1.0273999999999999E-3</v>
      </c>
      <c r="AH314" s="7" t="str">
        <f t="shared" si="89"/>
        <v/>
      </c>
    </row>
    <row r="315" spans="1:34" x14ac:dyDescent="0.3">
      <c r="A315" s="52" t="s">
        <v>319</v>
      </c>
      <c r="B315" s="36">
        <f>[1]White!D313</f>
        <v>12801</v>
      </c>
      <c r="C315" s="22">
        <f>[1]White!H313</f>
        <v>132749.26646355799</v>
      </c>
      <c r="D315" s="28">
        <f t="shared" si="72"/>
        <v>5.1418083351186831E-3</v>
      </c>
      <c r="E315" s="4">
        <f>[1]White!E313</f>
        <v>2328</v>
      </c>
      <c r="F315" s="5">
        <f>[1]White!I313</f>
        <v>137970.434707904</v>
      </c>
      <c r="G315" s="42">
        <f t="shared" si="73"/>
        <v>1.0393310515638843</v>
      </c>
      <c r="H315" s="28">
        <f t="shared" si="74"/>
        <v>9.2273622047244093E-4</v>
      </c>
      <c r="I315" s="4">
        <f>_xlfn.IFNA(VLOOKUP(A315,[1]AIAN!$A$8:$I$67,5,FALSE),"")</f>
        <v>15</v>
      </c>
      <c r="J315" s="5">
        <f>_xlfn.IFNA(VLOOKUP(A315,[1]AIAN!$A$8:$I$67,9,FALSE),"")</f>
        <v>133189.66666666701</v>
      </c>
      <c r="K315" s="42">
        <f t="shared" si="75"/>
        <v>1.003317533985997</v>
      </c>
      <c r="L315" s="28">
        <f t="shared" si="76"/>
        <v>2.104235405023231E-3</v>
      </c>
      <c r="M315" s="4">
        <f>_xlfn.IFNA(VLOOKUP(A315,[1]ANHPI!$A$8:$I$145,5,FALSE),"")</f>
        <v>125</v>
      </c>
      <c r="N315" s="5">
        <f>_xlfn.IFNA(VLOOKUP(A315,[1]ANHPI!$A$8:$I$145,9,FALSE),"")</f>
        <v>125617.648</v>
      </c>
      <c r="O315" s="42">
        <f t="shared" si="77"/>
        <v>0.94627753016235505</v>
      </c>
      <c r="P315" s="28">
        <f t="shared" si="78"/>
        <v>1.4080346593146908E-3</v>
      </c>
      <c r="Q315" s="4">
        <f>_xlfn.IFNA(VLOOKUP(A315,[1]Black!$A$8:$I$211,5,FALSE),"")</f>
        <v>286</v>
      </c>
      <c r="R315" s="5">
        <f>_xlfn.IFNA(VLOOKUP(A315,[1]Black!$A$8:$I$211,9,FALSE),"")</f>
        <v>139149.11888111901</v>
      </c>
      <c r="S315" s="42">
        <f t="shared" si="79"/>
        <v>1.0482100774494139</v>
      </c>
      <c r="T315" s="28">
        <f t="shared" si="80"/>
        <v>4.1613895422471505E-3</v>
      </c>
      <c r="U315" s="4">
        <f>_xlfn.IFNA(VLOOKUP(A315,'[1]H-L'!$A$8:$I$163,5,FALSE),"")</f>
        <v>299</v>
      </c>
      <c r="V315" s="5">
        <f>_xlfn.IFNA(VLOOKUP(A315,'[1]H-L'!$A$8:$I$163,9,FALSE),"")</f>
        <v>128270.04682274201</v>
      </c>
      <c r="W315" s="42">
        <f t="shared" si="81"/>
        <v>0.96625804601304066</v>
      </c>
      <c r="X315" s="28">
        <f t="shared" si="82"/>
        <v>6.2663503072336799E-3</v>
      </c>
      <c r="Y315" s="4">
        <f>_xlfn.IFNA(VLOOKUP(A315,[1]Other!$A$8:$I$86,5,FALSE),"")</f>
        <v>103</v>
      </c>
      <c r="Z315" s="5">
        <f>_xlfn.IFNA(VLOOKUP(A315,[1]Other!$A$8:$I$86,9,FALSE),"")</f>
        <v>121289.932038835</v>
      </c>
      <c r="AA315" s="29">
        <f t="shared" si="83"/>
        <v>0.91367685313825242</v>
      </c>
      <c r="AC315" s="7">
        <f t="shared" si="84"/>
        <v>5.3439999999999998E-3</v>
      </c>
      <c r="AD315" s="7">
        <f t="shared" si="85"/>
        <v>9.2579999999999995E-4</v>
      </c>
      <c r="AE315" s="7">
        <f t="shared" si="86"/>
        <v>1.9911999999999998E-3</v>
      </c>
      <c r="AF315" s="7">
        <f t="shared" si="87"/>
        <v>1.4759E-3</v>
      </c>
      <c r="AG315" s="7">
        <f t="shared" si="88"/>
        <v>4.0210000000000003E-3</v>
      </c>
      <c r="AH315" s="7">
        <f t="shared" si="89"/>
        <v>5.7254000000000003E-3</v>
      </c>
    </row>
    <row r="316" spans="1:34" x14ac:dyDescent="0.3">
      <c r="A316" s="52" t="s">
        <v>320</v>
      </c>
      <c r="B316" s="36">
        <f>[1]White!D314</f>
        <v>119</v>
      </c>
      <c r="C316" s="22">
        <f>[1]White!H314</f>
        <v>66962.226890756006</v>
      </c>
      <c r="D316" s="28">
        <f t="shared" si="72"/>
        <v>6.4051736133351298E-5</v>
      </c>
      <c r="E316" s="4">
        <f>[1]White!E314</f>
        <v>29</v>
      </c>
      <c r="F316" s="5">
        <f>[1]White!I314</f>
        <v>71863.655172414001</v>
      </c>
      <c r="G316" s="42">
        <f t="shared" si="73"/>
        <v>1.0731969127856862</v>
      </c>
      <c r="H316" s="28" t="str">
        <f t="shared" si="74"/>
        <v/>
      </c>
      <c r="I316" s="4" t="str">
        <f>_xlfn.IFNA(VLOOKUP(A316,[1]AIAN!$A$8:$I$67,5,FALSE),"")</f>
        <v/>
      </c>
      <c r="J316" s="5" t="str">
        <f>_xlfn.IFNA(VLOOKUP(A316,[1]AIAN!$A$8:$I$67,9,FALSE),"")</f>
        <v/>
      </c>
      <c r="K316" s="42" t="str">
        <f t="shared" si="75"/>
        <v/>
      </c>
      <c r="L316" s="28" t="str">
        <f t="shared" si="76"/>
        <v/>
      </c>
      <c r="M316" s="4" t="str">
        <f>_xlfn.IFNA(VLOOKUP(A316,[1]ANHPI!$A$8:$I$145,5,FALSE),"")</f>
        <v/>
      </c>
      <c r="N316" s="5" t="str">
        <f>_xlfn.IFNA(VLOOKUP(A316,[1]ANHPI!$A$8:$I$145,9,FALSE),"")</f>
        <v/>
      </c>
      <c r="O316" s="42" t="str">
        <f t="shared" si="77"/>
        <v/>
      </c>
      <c r="P316" s="28" t="str">
        <f t="shared" si="78"/>
        <v/>
      </c>
      <c r="Q316" s="4" t="str">
        <f>_xlfn.IFNA(VLOOKUP(A316,[1]Black!$A$8:$I$211,5,FALSE),"")</f>
        <v/>
      </c>
      <c r="R316" s="5" t="str">
        <f>_xlfn.IFNA(VLOOKUP(A316,[1]Black!$A$8:$I$211,9,FALSE),"")</f>
        <v/>
      </c>
      <c r="S316" s="42" t="str">
        <f t="shared" si="79"/>
        <v/>
      </c>
      <c r="T316" s="28" t="str">
        <f t="shared" si="80"/>
        <v/>
      </c>
      <c r="U316" s="4" t="str">
        <f>_xlfn.IFNA(VLOOKUP(A316,'[1]H-L'!$A$8:$I$163,5,FALSE),"")</f>
        <v/>
      </c>
      <c r="V316" s="5" t="str">
        <f>_xlfn.IFNA(VLOOKUP(A316,'[1]H-L'!$A$8:$I$163,9,FALSE),"")</f>
        <v/>
      </c>
      <c r="W316" s="42" t="str">
        <f t="shared" si="81"/>
        <v/>
      </c>
      <c r="X316" s="28" t="str">
        <f t="shared" si="82"/>
        <v/>
      </c>
      <c r="Y316" s="4" t="str">
        <f>_xlfn.IFNA(VLOOKUP(A316,[1]Other!$A$8:$I$86,5,FALSE),"")</f>
        <v/>
      </c>
      <c r="Z316" s="5" t="str">
        <f>_xlfn.IFNA(VLOOKUP(A316,[1]Other!$A$8:$I$86,9,FALSE),"")</f>
        <v/>
      </c>
      <c r="AA316" s="29" t="str">
        <f t="shared" si="83"/>
        <v/>
      </c>
      <c r="AC316" s="7">
        <f t="shared" si="84"/>
        <v>6.8700000000000003E-5</v>
      </c>
      <c r="AD316" s="7" t="str">
        <f t="shared" si="85"/>
        <v/>
      </c>
      <c r="AE316" s="7" t="str">
        <f t="shared" si="86"/>
        <v/>
      </c>
      <c r="AF316" s="7" t="str">
        <f t="shared" si="87"/>
        <v/>
      </c>
      <c r="AG316" s="7" t="str">
        <f t="shared" si="88"/>
        <v/>
      </c>
      <c r="AH316" s="7" t="str">
        <f t="shared" si="89"/>
        <v/>
      </c>
    </row>
    <row r="317" spans="1:34" x14ac:dyDescent="0.3">
      <c r="A317" s="52" t="s">
        <v>321</v>
      </c>
      <c r="B317" s="36">
        <f>[1]White!D315</f>
        <v>2297</v>
      </c>
      <c r="C317" s="22">
        <f>[1]White!H315</f>
        <v>119499.889471385</v>
      </c>
      <c r="D317" s="28">
        <f t="shared" si="72"/>
        <v>1.4135555560463735E-4</v>
      </c>
      <c r="E317" s="4">
        <f>[1]White!E315</f>
        <v>64</v>
      </c>
      <c r="F317" s="5">
        <f>[1]White!I315</f>
        <v>123208.875</v>
      </c>
      <c r="G317" s="42">
        <f t="shared" si="73"/>
        <v>1.0310375645117491</v>
      </c>
      <c r="H317" s="28" t="str">
        <f t="shared" si="74"/>
        <v/>
      </c>
      <c r="I317" s="4" t="str">
        <f>_xlfn.IFNA(VLOOKUP(A317,[1]AIAN!$A$8:$I$67,5,FALSE),"")</f>
        <v/>
      </c>
      <c r="J317" s="5" t="str">
        <f>_xlfn.IFNA(VLOOKUP(A317,[1]AIAN!$A$8:$I$67,9,FALSE),"")</f>
        <v/>
      </c>
      <c r="K317" s="42" t="str">
        <f t="shared" si="75"/>
        <v/>
      </c>
      <c r="L317" s="28" t="str">
        <f t="shared" si="76"/>
        <v/>
      </c>
      <c r="M317" s="4" t="str">
        <f>_xlfn.IFNA(VLOOKUP(A317,[1]ANHPI!$A$8:$I$145,5,FALSE),"")</f>
        <v/>
      </c>
      <c r="N317" s="5" t="str">
        <f>_xlfn.IFNA(VLOOKUP(A317,[1]ANHPI!$A$8:$I$145,9,FALSE),"")</f>
        <v/>
      </c>
      <c r="O317" s="42" t="str">
        <f t="shared" si="77"/>
        <v/>
      </c>
      <c r="P317" s="28" t="str">
        <f t="shared" si="78"/>
        <v/>
      </c>
      <c r="Q317" s="4" t="str">
        <f>_xlfn.IFNA(VLOOKUP(A317,[1]Black!$A$8:$I$211,5,FALSE),"")</f>
        <v/>
      </c>
      <c r="R317" s="5" t="str">
        <f>_xlfn.IFNA(VLOOKUP(A317,[1]Black!$A$8:$I$211,9,FALSE),"")</f>
        <v/>
      </c>
      <c r="S317" s="42" t="str">
        <f t="shared" si="79"/>
        <v/>
      </c>
      <c r="T317" s="28">
        <f t="shared" si="80"/>
        <v>2.7835381553492645E-5</v>
      </c>
      <c r="U317" s="4">
        <f>_xlfn.IFNA(VLOOKUP(A317,'[1]H-L'!$A$8:$I$163,5,FALSE),"")</f>
        <v>2</v>
      </c>
      <c r="V317" s="5">
        <f>_xlfn.IFNA(VLOOKUP(A317,'[1]H-L'!$A$8:$I$163,9,FALSE),"")</f>
        <v>74781</v>
      </c>
      <c r="W317" s="42">
        <f t="shared" si="81"/>
        <v>0.62578300558099498</v>
      </c>
      <c r="X317" s="28" t="str">
        <f t="shared" si="82"/>
        <v/>
      </c>
      <c r="Y317" s="4" t="str">
        <f>_xlfn.IFNA(VLOOKUP(A317,[1]Other!$A$8:$I$86,5,FALSE),"")</f>
        <v/>
      </c>
      <c r="Z317" s="5" t="str">
        <f>_xlfn.IFNA(VLOOKUP(A317,[1]Other!$A$8:$I$86,9,FALSE),"")</f>
        <v/>
      </c>
      <c r="AA317" s="29" t="str">
        <f t="shared" si="83"/>
        <v/>
      </c>
      <c r="AC317" s="7">
        <f t="shared" si="84"/>
        <v>1.4569999999999999E-4</v>
      </c>
      <c r="AD317" s="7" t="str">
        <f t="shared" si="85"/>
        <v/>
      </c>
      <c r="AE317" s="7" t="str">
        <f t="shared" si="86"/>
        <v/>
      </c>
      <c r="AF317" s="7" t="str">
        <f t="shared" si="87"/>
        <v/>
      </c>
      <c r="AG317" s="7">
        <f t="shared" si="88"/>
        <v>1.7399999999999999E-5</v>
      </c>
      <c r="AH317" s="7" t="str">
        <f t="shared" si="89"/>
        <v/>
      </c>
    </row>
    <row r="318" spans="1:34" x14ac:dyDescent="0.3">
      <c r="A318" s="52" t="s">
        <v>322</v>
      </c>
      <c r="B318" s="36">
        <f>[1]White!D316</f>
        <v>399</v>
      </c>
      <c r="C318" s="22">
        <f>[1]White!H316</f>
        <v>74441.876262626</v>
      </c>
      <c r="D318" s="28">
        <f t="shared" si="72"/>
        <v>3.9756250013804253E-5</v>
      </c>
      <c r="E318" s="4">
        <f>[1]White!E316</f>
        <v>18</v>
      </c>
      <c r="F318" s="5">
        <f>[1]White!I316</f>
        <v>72213.388888889007</v>
      </c>
      <c r="G318" s="42">
        <f t="shared" si="73"/>
        <v>0.97006406225072783</v>
      </c>
      <c r="H318" s="28" t="str">
        <f t="shared" si="74"/>
        <v/>
      </c>
      <c r="I318" s="4" t="str">
        <f>_xlfn.IFNA(VLOOKUP(A318,[1]AIAN!$A$8:$I$67,5,FALSE),"")</f>
        <v/>
      </c>
      <c r="J318" s="5" t="str">
        <f>_xlfn.IFNA(VLOOKUP(A318,[1]AIAN!$A$8:$I$67,9,FALSE),"")</f>
        <v/>
      </c>
      <c r="K318" s="42" t="str">
        <f t="shared" si="75"/>
        <v/>
      </c>
      <c r="L318" s="28" t="str">
        <f t="shared" si="76"/>
        <v/>
      </c>
      <c r="M318" s="4" t="str">
        <f>_xlfn.IFNA(VLOOKUP(A318,[1]ANHPI!$A$8:$I$145,5,FALSE),"")</f>
        <v/>
      </c>
      <c r="N318" s="5" t="str">
        <f>_xlfn.IFNA(VLOOKUP(A318,[1]ANHPI!$A$8:$I$145,9,FALSE),"")</f>
        <v/>
      </c>
      <c r="O318" s="42" t="str">
        <f t="shared" si="77"/>
        <v/>
      </c>
      <c r="P318" s="28" t="str">
        <f t="shared" si="78"/>
        <v/>
      </c>
      <c r="Q318" s="4" t="str">
        <f>_xlfn.IFNA(VLOOKUP(A318,[1]Black!$A$8:$I$211,5,FALSE),"")</f>
        <v/>
      </c>
      <c r="R318" s="5" t="str">
        <f>_xlfn.IFNA(VLOOKUP(A318,[1]Black!$A$8:$I$211,9,FALSE),"")</f>
        <v/>
      </c>
      <c r="S318" s="42" t="str">
        <f t="shared" si="79"/>
        <v/>
      </c>
      <c r="T318" s="28" t="str">
        <f t="shared" si="80"/>
        <v/>
      </c>
      <c r="U318" s="4" t="str">
        <f>_xlfn.IFNA(VLOOKUP(A318,'[1]H-L'!$A$8:$I$163,5,FALSE),"")</f>
        <v/>
      </c>
      <c r="V318" s="5" t="str">
        <f>_xlfn.IFNA(VLOOKUP(A318,'[1]H-L'!$A$8:$I$163,9,FALSE),"")</f>
        <v/>
      </c>
      <c r="W318" s="42" t="str">
        <f t="shared" si="81"/>
        <v/>
      </c>
      <c r="X318" s="28" t="str">
        <f t="shared" si="82"/>
        <v/>
      </c>
      <c r="Y318" s="4" t="str">
        <f>_xlfn.IFNA(VLOOKUP(A318,[1]Other!$A$8:$I$86,5,FALSE),"")</f>
        <v/>
      </c>
      <c r="Z318" s="5" t="str">
        <f>_xlfn.IFNA(VLOOKUP(A318,[1]Other!$A$8:$I$86,9,FALSE),"")</f>
        <v/>
      </c>
      <c r="AA318" s="29" t="str">
        <f t="shared" si="83"/>
        <v/>
      </c>
      <c r="AC318" s="7">
        <f t="shared" si="84"/>
        <v>3.8600000000000003E-5</v>
      </c>
      <c r="AD318" s="7" t="str">
        <f t="shared" si="85"/>
        <v/>
      </c>
      <c r="AE318" s="7" t="str">
        <f t="shared" si="86"/>
        <v/>
      </c>
      <c r="AF318" s="7" t="str">
        <f t="shared" si="87"/>
        <v/>
      </c>
      <c r="AG318" s="7" t="str">
        <f t="shared" si="88"/>
        <v/>
      </c>
      <c r="AH318" s="7" t="str">
        <f t="shared" si="89"/>
        <v/>
      </c>
    </row>
    <row r="319" spans="1:34" ht="27" x14ac:dyDescent="0.3">
      <c r="A319" s="52" t="s">
        <v>323</v>
      </c>
      <c r="B319" s="36">
        <f>[1]White!D317</f>
        <v>370</v>
      </c>
      <c r="C319" s="22">
        <f>[1]White!H317</f>
        <v>168249.83513513501</v>
      </c>
      <c r="D319" s="28">
        <f t="shared" si="72"/>
        <v>2.0540729173798865E-4</v>
      </c>
      <c r="E319" s="4">
        <f>[1]White!E317</f>
        <v>93</v>
      </c>
      <c r="F319" s="5">
        <f>[1]White!I317</f>
        <v>166048.37634408599</v>
      </c>
      <c r="G319" s="42">
        <f t="shared" si="73"/>
        <v>0.98691553671193288</v>
      </c>
      <c r="H319" s="28" t="str">
        <f t="shared" si="74"/>
        <v/>
      </c>
      <c r="I319" s="4" t="str">
        <f>_xlfn.IFNA(VLOOKUP(A319,[1]AIAN!$A$8:$I$67,5,FALSE),"")</f>
        <v/>
      </c>
      <c r="J319" s="5" t="str">
        <f>_xlfn.IFNA(VLOOKUP(A319,[1]AIAN!$A$8:$I$67,9,FALSE),"")</f>
        <v/>
      </c>
      <c r="K319" s="42" t="str">
        <f t="shared" si="75"/>
        <v/>
      </c>
      <c r="L319" s="28" t="str">
        <f t="shared" si="76"/>
        <v/>
      </c>
      <c r="M319" s="4" t="str">
        <f>_xlfn.IFNA(VLOOKUP(A319,[1]ANHPI!$A$8:$I$145,5,FALSE),"")</f>
        <v/>
      </c>
      <c r="N319" s="5" t="str">
        <f>_xlfn.IFNA(VLOOKUP(A319,[1]ANHPI!$A$8:$I$145,9,FALSE),"")</f>
        <v/>
      </c>
      <c r="O319" s="42" t="str">
        <f t="shared" si="77"/>
        <v/>
      </c>
      <c r="P319" s="28" t="str">
        <f t="shared" si="78"/>
        <v/>
      </c>
      <c r="Q319" s="4" t="str">
        <f>_xlfn.IFNA(VLOOKUP(A319,[1]Black!$A$8:$I$211,5,FALSE),"")</f>
        <v/>
      </c>
      <c r="R319" s="5" t="str">
        <f>_xlfn.IFNA(VLOOKUP(A319,[1]Black!$A$8:$I$211,9,FALSE),"")</f>
        <v/>
      </c>
      <c r="S319" s="42" t="str">
        <f t="shared" si="79"/>
        <v/>
      </c>
      <c r="T319" s="28" t="str">
        <f t="shared" si="80"/>
        <v/>
      </c>
      <c r="U319" s="4" t="str">
        <f>_xlfn.IFNA(VLOOKUP(A319,'[1]H-L'!$A$8:$I$163,5,FALSE),"")</f>
        <v/>
      </c>
      <c r="V319" s="5" t="str">
        <f>_xlfn.IFNA(VLOOKUP(A319,'[1]H-L'!$A$8:$I$163,9,FALSE),"")</f>
        <v/>
      </c>
      <c r="W319" s="42" t="str">
        <f t="shared" si="81"/>
        <v/>
      </c>
      <c r="X319" s="28" t="str">
        <f t="shared" si="82"/>
        <v/>
      </c>
      <c r="Y319" s="4" t="str">
        <f>_xlfn.IFNA(VLOOKUP(A319,[1]Other!$A$8:$I$86,5,FALSE),"")</f>
        <v/>
      </c>
      <c r="Z319" s="5" t="str">
        <f>_xlfn.IFNA(VLOOKUP(A319,[1]Other!$A$8:$I$86,9,FALSE),"")</f>
        <v/>
      </c>
      <c r="AA319" s="29" t="str">
        <f t="shared" si="83"/>
        <v/>
      </c>
      <c r="AC319" s="7">
        <f t="shared" si="84"/>
        <v>2.0269999999999999E-4</v>
      </c>
      <c r="AD319" s="7" t="str">
        <f t="shared" si="85"/>
        <v/>
      </c>
      <c r="AE319" s="7" t="str">
        <f t="shared" si="86"/>
        <v/>
      </c>
      <c r="AF319" s="7" t="str">
        <f t="shared" si="87"/>
        <v/>
      </c>
      <c r="AG319" s="7" t="str">
        <f t="shared" si="88"/>
        <v/>
      </c>
      <c r="AH319" s="7" t="str">
        <f t="shared" si="89"/>
        <v/>
      </c>
    </row>
    <row r="320" spans="1:34" ht="27" x14ac:dyDescent="0.3">
      <c r="A320" s="52" t="s">
        <v>324</v>
      </c>
      <c r="B320" s="36">
        <f>[1]White!D318</f>
        <v>41868</v>
      </c>
      <c r="C320" s="22">
        <f>[1]White!H318</f>
        <v>111691.32364679201</v>
      </c>
      <c r="D320" s="28">
        <f t="shared" si="72"/>
        <v>2.5662659383910647E-2</v>
      </c>
      <c r="E320" s="4">
        <f>[1]White!E318</f>
        <v>11619</v>
      </c>
      <c r="F320" s="5">
        <f>[1]White!I318</f>
        <v>114400.81040124</v>
      </c>
      <c r="G320" s="42">
        <f t="shared" si="73"/>
        <v>1.0242587039528366</v>
      </c>
      <c r="H320" s="28">
        <f t="shared" si="74"/>
        <v>1.6732283464566931E-2</v>
      </c>
      <c r="I320" s="4">
        <f>_xlfn.IFNA(VLOOKUP(A320,[1]AIAN!$A$8:$I$67,5,FALSE),"")</f>
        <v>272</v>
      </c>
      <c r="J320" s="5">
        <f>_xlfn.IFNA(VLOOKUP(A320,[1]AIAN!$A$8:$I$67,9,FALSE),"")</f>
        <v>99669.290441175996</v>
      </c>
      <c r="K320" s="42">
        <f t="shared" si="75"/>
        <v>0.89236376816847485</v>
      </c>
      <c r="L320" s="28">
        <f t="shared" si="76"/>
        <v>4.8902430812739886E-2</v>
      </c>
      <c r="M320" s="4">
        <f>_xlfn.IFNA(VLOOKUP(A320,[1]ANHPI!$A$8:$I$145,5,FALSE),"")</f>
        <v>2905</v>
      </c>
      <c r="N320" s="5">
        <f>_xlfn.IFNA(VLOOKUP(A320,[1]ANHPI!$A$8:$I$145,9,FALSE),"")</f>
        <v>124649.04132231401</v>
      </c>
      <c r="O320" s="42">
        <f t="shared" si="77"/>
        <v>1.1160136459345664</v>
      </c>
      <c r="P320" s="28">
        <f t="shared" si="78"/>
        <v>3.0897991335171328E-2</v>
      </c>
      <c r="Q320" s="4">
        <f>_xlfn.IFNA(VLOOKUP(A320,[1]Black!$A$8:$I$211,5,FALSE),"")</f>
        <v>6276</v>
      </c>
      <c r="R320" s="5">
        <f>_xlfn.IFNA(VLOOKUP(A320,[1]Black!$A$8:$I$211,9,FALSE),"")</f>
        <v>116070.147663849</v>
      </c>
      <c r="S320" s="42">
        <f t="shared" si="79"/>
        <v>1.0392046926662308</v>
      </c>
      <c r="T320" s="28">
        <f t="shared" si="80"/>
        <v>1.8566199496179592E-2</v>
      </c>
      <c r="U320" s="4">
        <f>_xlfn.IFNA(VLOOKUP(A320,'[1]H-L'!$A$8:$I$163,5,FALSE),"")</f>
        <v>1334</v>
      </c>
      <c r="V320" s="5">
        <f>_xlfn.IFNA(VLOOKUP(A320,'[1]H-L'!$A$8:$I$163,9,FALSE),"")</f>
        <v>109185.11336336299</v>
      </c>
      <c r="W320" s="42">
        <f t="shared" si="81"/>
        <v>0.97756128048625734</v>
      </c>
      <c r="X320" s="28">
        <f t="shared" si="82"/>
        <v>3.5590436210987404E-2</v>
      </c>
      <c r="Y320" s="4">
        <f>_xlfn.IFNA(VLOOKUP(A320,[1]Other!$A$8:$I$86,5,FALSE),"")</f>
        <v>585</v>
      </c>
      <c r="Z320" s="5">
        <f>_xlfn.IFNA(VLOOKUP(A320,[1]Other!$A$8:$I$86,9,FALSE),"")</f>
        <v>109983.21196581201</v>
      </c>
      <c r="AA320" s="29">
        <f t="shared" si="83"/>
        <v>0.98470685434455352</v>
      </c>
      <c r="AC320" s="7">
        <f t="shared" si="84"/>
        <v>2.6285200000000002E-2</v>
      </c>
      <c r="AD320" s="7">
        <f t="shared" si="85"/>
        <v>1.49313E-2</v>
      </c>
      <c r="AE320" s="7">
        <f t="shared" si="86"/>
        <v>5.4575800000000001E-2</v>
      </c>
      <c r="AF320" s="7">
        <f t="shared" si="87"/>
        <v>3.21093E-2</v>
      </c>
      <c r="AG320" s="7">
        <f t="shared" si="88"/>
        <v>1.8149599999999998E-2</v>
      </c>
      <c r="AH320" s="7">
        <f t="shared" si="89"/>
        <v>3.5046099999999997E-2</v>
      </c>
    </row>
    <row r="321" spans="1:34" ht="27.6" thickBot="1" x14ac:dyDescent="0.35">
      <c r="A321" s="56" t="s">
        <v>12</v>
      </c>
      <c r="B321" s="36">
        <f>[1]White!D319</f>
        <v>1844</v>
      </c>
      <c r="C321" s="22">
        <f>[1]White!H319</f>
        <v>93740.29842817389</v>
      </c>
      <c r="D321" s="28">
        <f t="shared" si="72"/>
        <v>2.9220843760146128E-3</v>
      </c>
      <c r="E321" s="4">
        <f>[1]White!E319</f>
        <v>1323</v>
      </c>
      <c r="F321" s="5">
        <f>[1]White!I319</f>
        <v>84268.632977000278</v>
      </c>
      <c r="G321" s="42">
        <f t="shared" si="73"/>
        <v>0.89895844572725536</v>
      </c>
      <c r="H321" s="28">
        <f t="shared" si="74"/>
        <v>0.1577263779527559</v>
      </c>
      <c r="I321" s="4">
        <f>_xlfn.IFNA(VLOOKUP(A321,[1]AIAN!$A$8:$I$67,5,FALSE),"")</f>
        <v>2564</v>
      </c>
      <c r="J321" s="5">
        <f>_xlfn.IFNA(VLOOKUP(A321,[1]AIAN!$A$8:$I$67,9,FALSE),"")</f>
        <v>78737.648823452982</v>
      </c>
      <c r="K321" s="42">
        <f t="shared" si="75"/>
        <v>0.83995517556180699</v>
      </c>
      <c r="L321" s="28">
        <f t="shared" si="76"/>
        <v>4.9356945660224902E-2</v>
      </c>
      <c r="M321" s="4">
        <f>_xlfn.IFNA(VLOOKUP(A321,[1]ANHPI!$A$8:$I$145,5,FALSE),"")</f>
        <v>2932</v>
      </c>
      <c r="N321" s="5">
        <f>_xlfn.IFNA(VLOOKUP(A321,[1]ANHPI!$A$8:$I$145,9,FALSE),"")</f>
        <v>91665.749877216935</v>
      </c>
      <c r="O321" s="42">
        <f t="shared" si="77"/>
        <v>0.97786919195113797</v>
      </c>
      <c r="P321" s="28">
        <f t="shared" si="78"/>
        <v>1.1047656557699882E-2</v>
      </c>
      <c r="Q321" s="4">
        <f>_xlfn.IFNA(VLOOKUP(A321,[1]Black!$A$8:$I$211,5,FALSE),"")</f>
        <v>2244</v>
      </c>
      <c r="R321" s="5">
        <f>_xlfn.IFNA(VLOOKUP(A321,[1]Black!$A$8:$I$211,9,FALSE),"")</f>
        <v>92167.083989557592</v>
      </c>
      <c r="S321" s="42">
        <f t="shared" si="79"/>
        <v>0.98321730925764295</v>
      </c>
      <c r="T321" s="28">
        <f t="shared" si="80"/>
        <v>4.2421121487522792E-2</v>
      </c>
      <c r="U321" s="4">
        <f>_xlfn.IFNA(VLOOKUP(A321,'[1]H-L'!$A$8:$I$163,5,FALSE),"")</f>
        <v>3048</v>
      </c>
      <c r="V321" s="5">
        <f>_xlfn.IFNA(VLOOKUP(A321,'[1]H-L'!$A$8:$I$163,9,FALSE),"")</f>
        <v>83463.858362619998</v>
      </c>
      <c r="W321" s="42">
        <f t="shared" si="81"/>
        <v>0.89037329475297167</v>
      </c>
      <c r="X321" s="28">
        <f t="shared" si="82"/>
        <v>0.18434020806716553</v>
      </c>
      <c r="Y321" s="4">
        <f>_xlfn.IFNA(VLOOKUP(A321,[1]Other!$A$8:$I$86,5,FALSE),"")</f>
        <v>3030</v>
      </c>
      <c r="Z321" s="5">
        <f>_xlfn.IFNA(VLOOKUP(A321,[1]Other!$A$8:$I$86,9,FALSE),"")</f>
        <v>80283.694733852491</v>
      </c>
      <c r="AA321" s="29">
        <f t="shared" si="83"/>
        <v>0.85644803867749386</v>
      </c>
      <c r="AC321" s="7">
        <f t="shared" si="84"/>
        <v>2.6267999999999999E-3</v>
      </c>
      <c r="AD321" s="7">
        <f t="shared" si="85"/>
        <v>0.13248309999999999</v>
      </c>
      <c r="AE321" s="7">
        <f t="shared" si="86"/>
        <v>4.8264599999999998E-2</v>
      </c>
      <c r="AF321" s="7">
        <f t="shared" si="87"/>
        <v>1.0862200000000001E-2</v>
      </c>
      <c r="AG321" s="7">
        <f t="shared" si="88"/>
        <v>3.7770600000000001E-2</v>
      </c>
      <c r="AH321" s="7">
        <f t="shared" si="89"/>
        <v>0.15787780000000001</v>
      </c>
    </row>
    <row r="322" spans="1:34" ht="15" thickBot="1" x14ac:dyDescent="0.35">
      <c r="A322" s="51" t="s">
        <v>325</v>
      </c>
      <c r="B322" s="38">
        <f>SUM(B10:B321)</f>
        <v>634356</v>
      </c>
      <c r="C322" s="55"/>
      <c r="D322" s="30">
        <f>SUM(D10:D321)</f>
        <v>1.0000000000000004</v>
      </c>
      <c r="E322" s="31">
        <f>SUM(E10:E321)</f>
        <v>452759</v>
      </c>
      <c r="F322" s="32"/>
      <c r="G322" s="44"/>
      <c r="H322" s="30">
        <f>SUM(H10:H321)</f>
        <v>1.0000000000000002</v>
      </c>
      <c r="I322" s="31">
        <f>SUM(I10:I321)</f>
        <v>16256</v>
      </c>
      <c r="J322" s="32"/>
      <c r="K322" s="44"/>
      <c r="L322" s="30">
        <f>SUM(L10:L321)</f>
        <v>1.0000000000000002</v>
      </c>
      <c r="M322" s="31">
        <f>SUM(M10:M321)</f>
        <v>59404</v>
      </c>
      <c r="N322" s="32"/>
      <c r="O322" s="44"/>
      <c r="P322" s="30">
        <f>SUM(P10:P321)</f>
        <v>0.99999999999999978</v>
      </c>
      <c r="Q322" s="31">
        <f>SUM(Q10:Q321)</f>
        <v>203120</v>
      </c>
      <c r="R322" s="32"/>
      <c r="S322" s="44"/>
      <c r="T322" s="30">
        <f>SUM(T10:T321)</f>
        <v>0.99999999999999989</v>
      </c>
      <c r="U322" s="31">
        <f>SUM(U10:U321)</f>
        <v>71851</v>
      </c>
      <c r="V322" s="32"/>
      <c r="W322" s="44"/>
      <c r="X322" s="30">
        <f>SUM(X10:X321)</f>
        <v>0.99999999999999978</v>
      </c>
      <c r="Y322" s="31">
        <f>SUM(Y10:Y321)</f>
        <v>16437</v>
      </c>
      <c r="Z322" s="32"/>
      <c r="AA322" s="33"/>
      <c r="AC322" s="7">
        <f t="shared" ref="AC322:AE322" si="90">SUM(AC10:AC321)</f>
        <v>0.97738819999999871</v>
      </c>
      <c r="AD322" s="7">
        <f t="shared" si="90"/>
        <v>0.91886549999999989</v>
      </c>
      <c r="AE322" s="7">
        <f t="shared" si="90"/>
        <v>1.0215234</v>
      </c>
      <c r="AF322" s="7">
        <f>SUM(AF10:AF321)</f>
        <v>0.99258420000000047</v>
      </c>
      <c r="AG322" s="7">
        <f t="shared" ref="AG322:AH322" si="91">SUM(AG10:AG321)</f>
        <v>0.95470099999999991</v>
      </c>
      <c r="AH322" s="7">
        <f t="shared" si="91"/>
        <v>0.9209170999999996</v>
      </c>
    </row>
  </sheetData>
  <mergeCells count="15">
    <mergeCell ref="AC8:AH8"/>
    <mergeCell ref="T6:W6"/>
    <mergeCell ref="T9:W9"/>
    <mergeCell ref="D6:G6"/>
    <mergeCell ref="D9:G9"/>
    <mergeCell ref="B9:C9"/>
    <mergeCell ref="H9:K9"/>
    <mergeCell ref="L9:O9"/>
    <mergeCell ref="P9:S9"/>
    <mergeCell ref="X9:AA9"/>
    <mergeCell ref="B6:C6"/>
    <mergeCell ref="H6:K6"/>
    <mergeCell ref="L6:O6"/>
    <mergeCell ref="P6:S6"/>
    <mergeCell ref="X6:AA6"/>
  </mergeCells>
  <pageMargins left="0.7" right="0.7" top="0.75" bottom="0.75" header="0.3" footer="0.3"/>
  <pageSetup scale="85" orientation="landscape" r:id="rId1"/>
  <rowBreaks count="1" manualBreakCount="1">
    <brk id="296" max="33" man="1"/>
  </rowBreaks>
  <colBreaks count="3" manualBreakCount="3">
    <brk id="11" max="1048575" man="1"/>
    <brk id="19" max="1048575" man="1"/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15AF-4151-489C-ACDD-E113FC102E47}">
  <dimension ref="A1:D15"/>
  <sheetViews>
    <sheetView tabSelected="1" workbookViewId="0">
      <selection activeCell="A21" sqref="A21"/>
    </sheetView>
  </sheetViews>
  <sheetFormatPr defaultRowHeight="14.4" x14ac:dyDescent="0.3"/>
  <cols>
    <col min="1" max="1" width="39.33203125" customWidth="1"/>
    <col min="2" max="2" width="26.6640625" customWidth="1"/>
    <col min="3" max="3" width="22.33203125" customWidth="1"/>
  </cols>
  <sheetData>
    <row r="1" spans="1:4" ht="18" x14ac:dyDescent="0.35">
      <c r="A1" s="59" t="s">
        <v>358</v>
      </c>
    </row>
    <row r="2" spans="1:4" ht="16.2" thickBot="1" x14ac:dyDescent="0.35">
      <c r="A2" s="60" t="s">
        <v>357</v>
      </c>
    </row>
    <row r="3" spans="1:4" ht="63" thickTop="1" x14ac:dyDescent="0.3">
      <c r="A3" s="57" t="s">
        <v>356</v>
      </c>
      <c r="B3" s="57" t="s">
        <v>342</v>
      </c>
      <c r="C3" s="57" t="s">
        <v>343</v>
      </c>
      <c r="D3" s="1"/>
    </row>
    <row r="4" spans="1:4" ht="15.6" x14ac:dyDescent="0.3">
      <c r="A4" s="57" t="s">
        <v>344</v>
      </c>
      <c r="B4" s="58">
        <v>93.9</v>
      </c>
      <c r="C4" s="58">
        <v>6.0999999999999943</v>
      </c>
    </row>
    <row r="5" spans="1:4" ht="15.6" x14ac:dyDescent="0.3">
      <c r="A5" s="57" t="s">
        <v>345</v>
      </c>
      <c r="B5" s="58">
        <v>91.9</v>
      </c>
      <c r="C5" s="58">
        <v>8.0999999999999943</v>
      </c>
    </row>
    <row r="6" spans="1:4" ht="31.2" x14ac:dyDescent="0.3">
      <c r="A6" s="57" t="s">
        <v>346</v>
      </c>
      <c r="B6" s="58">
        <v>101.9</v>
      </c>
      <c r="C6" s="58">
        <v>-1.9000000000000057</v>
      </c>
    </row>
    <row r="7" spans="1:4" ht="31.2" x14ac:dyDescent="0.3">
      <c r="A7" s="57" t="s">
        <v>347</v>
      </c>
      <c r="B7" s="58">
        <v>102.2</v>
      </c>
      <c r="C7" s="58">
        <v>-2.2000000000000028</v>
      </c>
    </row>
    <row r="8" spans="1:4" ht="15.6" x14ac:dyDescent="0.3">
      <c r="A8" s="57" t="s">
        <v>348</v>
      </c>
      <c r="B8" s="58">
        <v>98.2</v>
      </c>
      <c r="C8" s="58">
        <v>1.7999999999999972</v>
      </c>
    </row>
    <row r="9" spans="1:4" ht="15.6" x14ac:dyDescent="0.3">
      <c r="A9" s="57" t="s">
        <v>349</v>
      </c>
      <c r="B9" s="58">
        <v>98.9</v>
      </c>
      <c r="C9" s="58">
        <v>1.0999999999999943</v>
      </c>
    </row>
    <row r="10" spans="1:4" ht="15.6" x14ac:dyDescent="0.3">
      <c r="A10" s="57" t="s">
        <v>350</v>
      </c>
      <c r="B10" s="58">
        <v>96.8</v>
      </c>
      <c r="C10" s="58">
        <v>3.2000000000000028</v>
      </c>
    </row>
    <row r="11" spans="1:4" ht="15.6" x14ac:dyDescent="0.3">
      <c r="A11" s="57" t="s">
        <v>351</v>
      </c>
      <c r="B11" s="58">
        <v>94.9</v>
      </c>
      <c r="C11" s="58">
        <v>5.0999999999999943</v>
      </c>
    </row>
    <row r="12" spans="1:4" ht="15.6" x14ac:dyDescent="0.3">
      <c r="A12" s="57" t="s">
        <v>352</v>
      </c>
      <c r="B12" s="58"/>
      <c r="C12" s="58"/>
    </row>
    <row r="13" spans="1:4" ht="15.6" x14ac:dyDescent="0.3">
      <c r="A13" s="57" t="s">
        <v>353</v>
      </c>
      <c r="B13" s="58">
        <v>97.5</v>
      </c>
      <c r="C13" s="58">
        <v>2.5</v>
      </c>
    </row>
    <row r="14" spans="1:4" ht="15.6" x14ac:dyDescent="0.3">
      <c r="A14" s="57" t="s">
        <v>354</v>
      </c>
      <c r="B14" s="61">
        <v>94</v>
      </c>
      <c r="C14" s="61">
        <v>6</v>
      </c>
    </row>
    <row r="15" spans="1:4" ht="15.6" x14ac:dyDescent="0.3">
      <c r="A15" s="57" t="s">
        <v>355</v>
      </c>
      <c r="B15" s="58">
        <v>92.6</v>
      </c>
      <c r="C15" s="58">
        <v>7.4000000000000057</v>
      </c>
    </row>
  </sheetData>
  <sheetProtection algorithmName="SHA-512" hashValue="qYOc4LXg5/VsRBvlJA9wVF8Gm5C1bULs/l3Zsg3H8PLs87hsIySQSNDonVnLYDsyBhc7vKy10lGsVfzfZ9ywUA==" saltValue="CuBffxA2tPZ+h7NhLQK9UQ==" spinCount="100000" sheet="1" objects="1" scenarios="1" sort="0" autoFilter="0"/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Males</vt:lpstr>
      <vt:lpstr>Females</vt:lpstr>
      <vt:lpstr>Appendix 8</vt:lpstr>
      <vt:lpstr>Females!Print_Titles</vt:lpstr>
      <vt:lpstr>Males!Print_Titles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Population-Weighted Average Percent of White Male Salary</dc:title>
  <dc:creator>U.S. Office of Personnel Management</dc:creator>
  <cp:keywords>September 2022, Racial/Ethnic Group</cp:keywords>
  <cp:lastModifiedBy>Ngo, Tristian L. (CTR)</cp:lastModifiedBy>
  <cp:lastPrinted>2023-05-30T13:00:07Z</cp:lastPrinted>
  <dcterms:created xsi:type="dcterms:W3CDTF">2022-09-29T12:48:53Z</dcterms:created>
  <dcterms:modified xsi:type="dcterms:W3CDTF">2024-07-05T18:13:01Z</dcterms:modified>
</cp:coreProperties>
</file>